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hidePivotFieldList="1" defaultThemeVersion="153222"/>
  <mc:AlternateContent xmlns:mc="http://schemas.openxmlformats.org/markup-compatibility/2006">
    <mc:Choice Requires="x15">
      <x15ac:absPath xmlns:x15ac="http://schemas.microsoft.com/office/spreadsheetml/2010/11/ac" url="C:\Users\dblizzard\Documents\FINANCE\BUDGET\"/>
    </mc:Choice>
  </mc:AlternateContent>
  <bookViews>
    <workbookView xWindow="0" yWindow="0" windowWidth="28800" windowHeight="11700" activeTab="11"/>
  </bookViews>
  <sheets>
    <sheet name="Summary" sheetId="71" r:id="rId1"/>
    <sheet name="BUDGET 2019-2020- Detail" sheetId="1" r:id="rId2"/>
    <sheet name="Cumulative Results" sheetId="92" r:id="rId3"/>
    <sheet name="Telephone" sheetId="104" r:id="rId4"/>
    <sheet name="Advocacy Centre" sheetId="100" r:id="rId5"/>
    <sheet name="Academic Initiatives" sheetId="72" r:id="rId6"/>
    <sheet name="BIPOC Initiatives" sheetId="79" r:id="rId7"/>
    <sheet name="Campaigns" sheetId="114" r:id="rId8"/>
    <sheet name="Clubs" sheetId="117" r:id="rId9"/>
    <sheet name="Elections" sheetId="80" r:id="rId10"/>
    <sheet name="HOJO" sheetId="113" r:id="rId11"/>
    <sheet name="Legal Information Clinic" sheetId="91" r:id="rId12"/>
    <sheet name="Mindful Project" sheetId="107" r:id="rId13"/>
    <sheet name="Speaker Series" sheetId="116" r:id="rId14"/>
    <sheet name="Period" sheetId="42" r:id="rId15"/>
  </sheets>
  <externalReferences>
    <externalReference r:id="rId16"/>
  </externalReferences>
  <definedNames>
    <definedName name="CSU_ADVOCACY" localSheetId="8">'[1]BUDGET 2019-2020- Detail'!#REF!</definedName>
    <definedName name="CSU_ADVOCACY">'BUDGET 2019-2020- Detail'!#REF!</definedName>
    <definedName name="CSU_ALL" localSheetId="8">'[1]BUDGET 2019-2020- Detail'!#REF!</definedName>
    <definedName name="CSU_ALL">'BUDGET 2019-2020- Detail'!#REF!</definedName>
    <definedName name="CSU_CLUBS" localSheetId="8">'[1]BUDGET 2019-2020- Detail'!#REF!</definedName>
    <definedName name="CSU_CLUBS">'BUDGET 2019-2020- Detail'!#REF!</definedName>
    <definedName name="CSU_HOJO" localSheetId="8">'[1]BUDGET 2019-2020- Detail'!#REF!</definedName>
    <definedName name="CSU_HOJO">'BUDGET 2019-2020- Detail'!#REF!</definedName>
    <definedName name="CSU_LIC" localSheetId="8">'[1]BUDGET 2019-2020- Detail'!#REF!</definedName>
    <definedName name="CSU_LIC">'BUDGET 2019-2020- Detail'!#REF!</definedName>
    <definedName name="PERIODS">Period!$A$1:$B$12</definedName>
    <definedName name="_xlnm.Print_Area" localSheetId="1">'BUDGET 2019-2020- Detail'!$C$13:$F$445</definedName>
    <definedName name="_xlnm.Print_Titles" localSheetId="1">'BUDGET 2019-2020- Detail'!$A:$B,'BUDGET 2019-2020- Detail'!$1:$12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43" i="1" l="1"/>
  <c r="E442" i="1"/>
  <c r="E445" i="1" s="1"/>
  <c r="B37" i="117"/>
  <c r="B39" i="117" s="1"/>
  <c r="B33" i="117"/>
  <c r="B28" i="117"/>
  <c r="B22" i="117"/>
  <c r="B15" i="117"/>
  <c r="B7" i="117"/>
  <c r="I18" i="92" l="1"/>
  <c r="I16" i="92"/>
  <c r="I12" i="92"/>
  <c r="I13" i="92"/>
  <c r="I14" i="92"/>
  <c r="I15" i="92"/>
  <c r="I11" i="92"/>
  <c r="H18" i="92"/>
  <c r="H16" i="92"/>
  <c r="H15" i="92"/>
  <c r="H14" i="92"/>
  <c r="H12" i="92"/>
  <c r="H11" i="92"/>
  <c r="Y10" i="71" l="1"/>
  <c r="Y12" i="71" s="1"/>
  <c r="Y11" i="71"/>
  <c r="Y9" i="71"/>
  <c r="Y6" i="71"/>
  <c r="Y5" i="71" s="1"/>
  <c r="X6" i="71"/>
  <c r="X20" i="71" s="1"/>
  <c r="Y20" i="71" s="1"/>
  <c r="X12" i="71"/>
  <c r="E416" i="1" l="1"/>
  <c r="E417" i="1" s="1"/>
  <c r="E281" i="1" l="1"/>
  <c r="F281" i="1" s="1"/>
  <c r="E426" i="1"/>
  <c r="F426" i="1"/>
  <c r="F280" i="1"/>
  <c r="F282" i="1"/>
  <c r="F279" i="1"/>
  <c r="D433" i="1"/>
  <c r="E433" i="1" l="1"/>
  <c r="D435" i="1" l="1"/>
  <c r="E283" i="1"/>
  <c r="E435" i="1" l="1"/>
</calcChain>
</file>

<file path=xl/comments1.xml><?xml version="1.0" encoding="utf-8"?>
<comments xmlns="http://schemas.openxmlformats.org/spreadsheetml/2006/main">
  <authors>
    <author>Viken Himidian</author>
  </authors>
  <commentList>
    <comment ref="B5" authorId="0" shapeId="0">
      <text>
        <r>
          <rPr>
            <b/>
            <sz val="9"/>
            <color indexed="81"/>
            <rFont val="Tahoma"/>
            <family val="2"/>
          </rPr>
          <t>Viken Himidian:</t>
        </r>
        <r>
          <rPr>
            <sz val="9"/>
            <color indexed="81"/>
            <rFont val="Tahoma"/>
            <family val="2"/>
          </rPr>
          <t xml:space="preserve">
=XPERIOD()</t>
        </r>
      </text>
    </comment>
  </commentList>
</comments>
</file>

<file path=xl/sharedStrings.xml><?xml version="1.0" encoding="utf-8"?>
<sst xmlns="http://schemas.openxmlformats.org/spreadsheetml/2006/main" count="916" uniqueCount="654">
  <si>
    <t>CSU</t>
  </si>
  <si>
    <t>CONCORDIA STUDENT UNION</t>
  </si>
  <si>
    <t>1455 DE MAISONNEUVE W. H-711</t>
  </si>
  <si>
    <t>MONTREAL</t>
  </si>
  <si>
    <t>STUDENT FEES</t>
  </si>
  <si>
    <t>CLUB FEES</t>
  </si>
  <si>
    <t>LEGAL INFORMATION CLINIC FEES</t>
  </si>
  <si>
    <t>HEALTH PLAN ADMIN REVENUE</t>
  </si>
  <si>
    <t>HANDBOOK ADVERTISING</t>
  </si>
  <si>
    <t>WORK STUDY PROGRAM</t>
  </si>
  <si>
    <t>WORK STUDY PROGRAM - HOJO</t>
  </si>
  <si>
    <t>WORK STUDY PROGRAM - LIC</t>
  </si>
  <si>
    <t>WORK STUDY PROGRAM - ADVOCACY</t>
  </si>
  <si>
    <t>ORIENTATION CONTRIBUTIONS</t>
  </si>
  <si>
    <t>CSU SUPPORT - HOJO</t>
  </si>
  <si>
    <t>CSU SUPPORT - LIC</t>
  </si>
  <si>
    <t>CSU SUPPORT - ADVOCACY</t>
  </si>
  <si>
    <t>DEAN OF STUDENTS CCSL</t>
  </si>
  <si>
    <t>RENTAL INCOME</t>
  </si>
  <si>
    <t>OTHER RENTAL INCOME</t>
  </si>
  <si>
    <t>INTEREST INCOME (From savings account)</t>
  </si>
  <si>
    <t>ADVOCACY FEES</t>
  </si>
  <si>
    <t>GSA ADVOCACY SUPPORT</t>
  </si>
  <si>
    <t>MISCELLANEOUS</t>
  </si>
  <si>
    <t>EXECUTIVES SALARIES</t>
  </si>
  <si>
    <t>EXECUTIVES BENEFITS</t>
  </si>
  <si>
    <t>EXECUTIVE'S BONUS</t>
  </si>
  <si>
    <t>GENERAL COORDINATOR</t>
  </si>
  <si>
    <t>EXTERNAL &amp;  MOBILIZATION COORDINATOR</t>
  </si>
  <si>
    <t>FINANCE COORDINATOR</t>
  </si>
  <si>
    <t>ACADEMIC/ADVOCACY COORDINATOR</t>
  </si>
  <si>
    <t>STUDENT LIFE COORDINATOR</t>
  </si>
  <si>
    <t>LOYOLA COORDINATOR</t>
  </si>
  <si>
    <t>CLUBS &amp; INTERNAL COORDINATOR</t>
  </si>
  <si>
    <t>SUSTAINABILITY COORDINATOR</t>
  </si>
  <si>
    <t>GM EXPENSES</t>
  </si>
  <si>
    <t>EXECUTIVE HARDWARE ALLOCATION</t>
  </si>
  <si>
    <t>CHAIR'S HONORARIUM</t>
  </si>
  <si>
    <t>SECRETARY TO COUNCIL</t>
  </si>
  <si>
    <t>COUNCIL - OTHER EXPENSES</t>
  </si>
  <si>
    <t>COUNCIL - FOOD EXPENSES</t>
  </si>
  <si>
    <t>EXECUTIVE'S RETREAT</t>
  </si>
  <si>
    <t>COUNCIL RETREAT</t>
  </si>
  <si>
    <t>COUNCIL  -  TRAINING</t>
  </si>
  <si>
    <t>JUDICIAL BOARD</t>
  </si>
  <si>
    <t>BANK SERVICE CHARGES</t>
  </si>
  <si>
    <t>PAYROLL SERVICE FEES</t>
  </si>
  <si>
    <t>GAIN OR LOSS ON TRANSLATION (FOREIGN EXCHANGE)</t>
  </si>
  <si>
    <t>INTEREST CHARGES</t>
  </si>
  <si>
    <t>ACCOUNTING FEES</t>
  </si>
  <si>
    <t>AUDIT FEES</t>
  </si>
  <si>
    <t>LEGAL FEES</t>
  </si>
  <si>
    <t>LEGAL FEES - COLLECTIVE BARGAINING</t>
  </si>
  <si>
    <t>OTHER PROFESSIONAL SERVICES</t>
  </si>
  <si>
    <t>INSURANCE</t>
  </si>
  <si>
    <t>ELECTIONS / REFERENDUMS</t>
  </si>
  <si>
    <t>ADMINISTRATION - SALARIES</t>
  </si>
  <si>
    <t>ADMINISTRATION - BENEFITS</t>
  </si>
  <si>
    <t>EMPLOYEE HEALTH BENEFITS</t>
  </si>
  <si>
    <t>CSST</t>
  </si>
  <si>
    <t>CNT</t>
  </si>
  <si>
    <t>TELEPHONE</t>
  </si>
  <si>
    <t>LICENSES AND SUPPORT</t>
  </si>
  <si>
    <t>WEBSITE EXTERNAL LABOUR</t>
  </si>
  <si>
    <t>IT EXTERNAL LABOUR</t>
  </si>
  <si>
    <t>IT TRAINING</t>
  </si>
  <si>
    <t>COMPUTER OPERATIONS</t>
  </si>
  <si>
    <t>IT EQUIPMENT</t>
  </si>
  <si>
    <t>WEBSITE EXPENSES</t>
  </si>
  <si>
    <t>IT MIGRATION</t>
  </si>
  <si>
    <t>OFFICE EXPENSES</t>
  </si>
  <si>
    <t>PHOTOCOPIER SERVICE</t>
  </si>
  <si>
    <t>PHOTOCOPY SUPPLIES</t>
  </si>
  <si>
    <t>POSTAGE</t>
  </si>
  <si>
    <t>DEPRECIATION</t>
  </si>
  <si>
    <t>TRAINING</t>
  </si>
  <si>
    <t>RECEPTION - SALARIES</t>
  </si>
  <si>
    <t>RECEPTION - BENEFITS</t>
  </si>
  <si>
    <t>HOJO - SALARIES</t>
  </si>
  <si>
    <t>HOJO - EMPLOYEE BENEFITS</t>
  </si>
  <si>
    <t>HOJO - SUBSCRIPTIONS</t>
  </si>
  <si>
    <t>HOJO - ALL OTHER EXPENSES</t>
  </si>
  <si>
    <t>HOJO - REASERCH AND INFO BOOKLETS</t>
  </si>
  <si>
    <t>HOJO - WEBSITE</t>
  </si>
  <si>
    <t>FOOD &amp; CLOTHING BANK</t>
  </si>
  <si>
    <t>REGGIE'S ACTIVITY EXPENSE</t>
  </si>
  <si>
    <t>ORIENTATION</t>
  </si>
  <si>
    <t>ORIENTATION - SALARIES</t>
  </si>
  <si>
    <t>BIPOC INITIATIVES</t>
  </si>
  <si>
    <t>STUDENT LIFE INITIATIVES</t>
  </si>
  <si>
    <t>HANDBOOK COMMISSIONS</t>
  </si>
  <si>
    <t>HANDBOOK PRINTING</t>
  </si>
  <si>
    <t>DISH PROJECT EXPENSE</t>
  </si>
  <si>
    <t>SPEAKERS SERIES</t>
  </si>
  <si>
    <t>SPECIAL PROJECTS</t>
  </si>
  <si>
    <t>LOYOLA INITIATIVES</t>
  </si>
  <si>
    <t>ACADEMIC INITIATIVES</t>
  </si>
  <si>
    <t>CONFERENCES</t>
  </si>
  <si>
    <t>CAMPAIGNS</t>
  </si>
  <si>
    <t>BURSARIES</t>
  </si>
  <si>
    <t>CLUBS - SPECIAL PROJECTS</t>
  </si>
  <si>
    <t>CUTAM-TAMIL</t>
  </si>
  <si>
    <t>SYRIAN STUDENT ASSOCIATION</t>
  </si>
  <si>
    <t>SOLIDARITY FOR PALESTINIAN HUMAN RIGHTS (SPHR)</t>
  </si>
  <si>
    <t>AIESEC CONCORDIA</t>
  </si>
  <si>
    <t>CUPCAKES FOR A CAUSE</t>
  </si>
  <si>
    <t>HILLEL</t>
  </si>
  <si>
    <t>DISCORDIA POETRY</t>
  </si>
  <si>
    <t>LEBANESE STUDENTS ASSOCIATION</t>
  </si>
  <si>
    <t>OTAKU</t>
  </si>
  <si>
    <t>FRONTIER COLLEGE (STUDENTS FOR LITERACY)</t>
  </si>
  <si>
    <t>ACSioN NETWORK-CONCORDIA</t>
  </si>
  <si>
    <t>CHABAD CONCORDIA</t>
  </si>
  <si>
    <t>HUMANITARIAN AFFAIRS CONCORDIA UNIVERSITY (HACU)</t>
  </si>
  <si>
    <t>MEDSPECS CONCORDIA</t>
  </si>
  <si>
    <t>AMNESTY INTERNATIONAL CONCORDIA UNIVERSITY</t>
  </si>
  <si>
    <t>TRADITIONAL CHINESE HAN CULTURE CLUB</t>
  </si>
  <si>
    <t>WUSC CONCORDIA</t>
  </si>
  <si>
    <t>FOCUS</t>
  </si>
  <si>
    <t>BEST BUDDIES CLUB</t>
  </si>
  <si>
    <t>CONSERVATIVE CONCORDIA</t>
  </si>
  <si>
    <t>POWER TO CHANGE</t>
  </si>
  <si>
    <t>C. U. TEA ENTHUSIAST ASSOCIATION</t>
  </si>
  <si>
    <t>SOCIALIST  FIGHTBACK STUDENT ASSOCIATION</t>
  </si>
  <si>
    <t>SHIDOKAN KENDO</t>
  </si>
  <si>
    <t>MANAGEMENT CONSULTING CLUB</t>
  </si>
  <si>
    <t>JACK.ORG</t>
  </si>
  <si>
    <t>IRAQI STUDENT ASSOCIATION</t>
  </si>
  <si>
    <t>COLLABRA-DABRA-TORY</t>
  </si>
  <si>
    <t>JORDANIAN STUDENT ASSOCIATION</t>
  </si>
  <si>
    <t>NDP CONCORDIA</t>
  </si>
  <si>
    <t>ARTOPIA</t>
  </si>
  <si>
    <t>NIGERIAN STUDENTS ASSOCIATON</t>
  </si>
  <si>
    <t>TANGLED TONGUES CLUB</t>
  </si>
  <si>
    <t>MIND YOUR BOOKS CLUB</t>
  </si>
  <si>
    <t>GLOBAL CHINA CONNECTION CLUB</t>
  </si>
  <si>
    <t>CLUBS - CLUBS ORIENTATION EXPENSES</t>
  </si>
  <si>
    <t>CLUBS - CLUBS FAIR EXPENSES</t>
  </si>
  <si>
    <t>CLUBS - OTHER EXPENSES</t>
  </si>
  <si>
    <t>CLUBS - SALARIES</t>
  </si>
  <si>
    <t>CLUBS - EMPLOYEE BENEFITS</t>
  </si>
  <si>
    <t>ADVOCACY -  SALARIES</t>
  </si>
  <si>
    <t>ADVOCACY - EMPLOYEE BENEFITS</t>
  </si>
  <si>
    <t>ADVOCACY - EXPENSES</t>
  </si>
  <si>
    <t>ADVOCACY - TRAINING</t>
  </si>
  <si>
    <t>GSA ADVOCACY EXPENSES</t>
  </si>
  <si>
    <t>LEGAL INFORMATION CLINIC - SALARIES</t>
  </si>
  <si>
    <t>LIC - EMPLOYEE BENEFITS</t>
  </si>
  <si>
    <t>LIC - SPECIAL PROJECTS</t>
  </si>
  <si>
    <t>LEGAL FEE FUNDING</t>
  </si>
  <si>
    <t>LIC - TRAINING</t>
  </si>
  <si>
    <t>LIC - FOOD FOR OFFICE</t>
  </si>
  <si>
    <t>LIC - HONORARIUMS</t>
  </si>
  <si>
    <t>LIC - EXPENSES</t>
  </si>
  <si>
    <t>LOYOLA LUNCHEON SALARIES</t>
  </si>
  <si>
    <t>LOYOLA LUNCHEON EXPENSES</t>
  </si>
  <si>
    <t>EXPENSES FROM PRIOR YEARS NOT ACCRUED</t>
  </si>
  <si>
    <t>Description</t>
  </si>
  <si>
    <t>Budget</t>
  </si>
  <si>
    <t>Student revenues</t>
  </si>
  <si>
    <t>TOTAL</t>
  </si>
  <si>
    <t>Other revenues</t>
  </si>
  <si>
    <t>TOTAL REVENUES - OPERATIONS</t>
  </si>
  <si>
    <t>Executive salaries and expenses</t>
  </si>
  <si>
    <t>Council and electoral expenses</t>
  </si>
  <si>
    <t>Salaries and benefits</t>
  </si>
  <si>
    <t>Admin and office expenses</t>
  </si>
  <si>
    <t>IT + MIS</t>
  </si>
  <si>
    <t>Financial and legal fees</t>
  </si>
  <si>
    <t>Banking, insurance and interest</t>
  </si>
  <si>
    <t>Student engagement initiatives</t>
  </si>
  <si>
    <t>Other expenses</t>
  </si>
  <si>
    <t>TOTAL EXPENSES - OPERATIONS</t>
  </si>
  <si>
    <t>NET REVENUES (DEFICIT) - OPERATIONS</t>
  </si>
  <si>
    <t>OFF-CAMPUS HOUSING &amp; JOB BANK (HOJO)</t>
  </si>
  <si>
    <t>TOTAL REVENUES - HOJO</t>
  </si>
  <si>
    <t>TOTAL EXPENSES - HOJO</t>
  </si>
  <si>
    <t>NET REVENUES (DEFICIT) - HOJO</t>
  </si>
  <si>
    <t>ADVOCACY</t>
  </si>
  <si>
    <t>TOTAL REVENUES - ADVOCACY</t>
  </si>
  <si>
    <t>TOTAL EXPENSES - ADVOCACY</t>
  </si>
  <si>
    <t>NET REVENUES (DEFICIT) - ADVOCACY</t>
  </si>
  <si>
    <t>LEGAL INFORMATION CLINIC (LIC)</t>
  </si>
  <si>
    <t>TOTAL REVENUES - LIC</t>
  </si>
  <si>
    <t>TOTAL EXPENSES - LIC</t>
  </si>
  <si>
    <t>NET REVENUES (DEFICIT) - LIC</t>
  </si>
  <si>
    <t>CLUBS</t>
  </si>
  <si>
    <t>TOTAL REVENUES - CLUBS</t>
  </si>
  <si>
    <t>TOTAL EXPENSES - CLUBS</t>
  </si>
  <si>
    <t>NET REVENUES - CLUBS</t>
  </si>
  <si>
    <t>TOTAL REVENUES</t>
  </si>
  <si>
    <t>TOTAL EXPENSES</t>
  </si>
  <si>
    <t>SURPLUS (DEFICIT)</t>
  </si>
  <si>
    <t>CSU Clubs Expenses</t>
  </si>
  <si>
    <t>CONCORDIA FARMER'S MARKET PAYMENT</t>
  </si>
  <si>
    <t>LOSS ON DISPOSAL ON INVESTMENT IN SUBDIARY</t>
  </si>
  <si>
    <t>FIRST VOICES WEEK</t>
  </si>
  <si>
    <t>CONCORDIART CLUB</t>
  </si>
  <si>
    <t>June</t>
  </si>
  <si>
    <t>May</t>
  </si>
  <si>
    <t>ROLEPLAYING GAMES CLUB</t>
  </si>
  <si>
    <t>MEDLIFE CONCORDIA</t>
  </si>
  <si>
    <t>DISH PROJECT LEVY TRANSFER FROM SSAELC</t>
  </si>
  <si>
    <t>INTERNSHIP</t>
  </si>
  <si>
    <t>July</t>
  </si>
  <si>
    <t>August</t>
  </si>
  <si>
    <t>September</t>
  </si>
  <si>
    <t>October</t>
  </si>
  <si>
    <t>November</t>
  </si>
  <si>
    <t>December</t>
  </si>
  <si>
    <t>January</t>
  </si>
  <si>
    <t>February</t>
  </si>
  <si>
    <t>March</t>
  </si>
  <si>
    <t>April</t>
  </si>
  <si>
    <t>TEMPORARY AG &amp; VISA EXPENSES TO REALLOCATE</t>
  </si>
  <si>
    <t>COALITION AVENIR QUEBEC (CAQ)</t>
  </si>
  <si>
    <t>DON MILSON SCHOOL OF IMPROV</t>
  </si>
  <si>
    <t>GAELIC ATHLETIC ASSOCIATION</t>
  </si>
  <si>
    <t>Account</t>
  </si>
  <si>
    <t>NEW</t>
  </si>
  <si>
    <t>CSU Clubs Budgets</t>
  </si>
  <si>
    <t>Clubs Events &amp; Administration</t>
  </si>
  <si>
    <t>DELETE</t>
  </si>
  <si>
    <t>DISH PROJECT TRANSFER FROM SSAELC</t>
  </si>
  <si>
    <t>PAGAN SOCIETY (CUPS)</t>
  </si>
  <si>
    <t>ANIMAL RIGHTS ASSOC (CARA)</t>
  </si>
  <si>
    <t>DODGEBALL LEAGUE</t>
  </si>
  <si>
    <t>GAMES CLUB</t>
  </si>
  <si>
    <t>CHRISTIAN FELLOWSHIP</t>
  </si>
  <si>
    <t>CATHOLIC STUDENT ASSOCIATION (CUCSA)</t>
  </si>
  <si>
    <t>SKI AND SNOWBOARD CLUB</t>
  </si>
  <si>
    <t>TENNIS CLUB</t>
  </si>
  <si>
    <t>CHESS CLUB</t>
  </si>
  <si>
    <t>CANADIAN ASIANS (CCAS)</t>
  </si>
  <si>
    <t>BITCOIN  &amp; CRYPTO SOCIETY</t>
  </si>
  <si>
    <t>GREEN PARTY OF QUEBEC</t>
  </si>
  <si>
    <t>EGYPTIAN STUDENTS</t>
  </si>
  <si>
    <t>VETERAN ASSOCIATION</t>
  </si>
  <si>
    <t>COMMITTEE FOR INT'L AFFAIRS AND DIPLOMACY</t>
  </si>
  <si>
    <t>SURF CLUB</t>
  </si>
  <si>
    <t>POWERLIFTING CLUB</t>
  </si>
  <si>
    <t>DRAGON BOAT CLUB (CDBC)</t>
  </si>
  <si>
    <t>CANADIAN STUDENTS FOR SENSIBLE DRUG POLICY (CSSDP)</t>
  </si>
  <si>
    <t>ROCK CLIMBERS ASSOCIATION</t>
  </si>
  <si>
    <t>E-SPORTS STUDENT ASSOCIATION</t>
  </si>
  <si>
    <t>TAIWANESE STUDENT ASSOCIATION</t>
  </si>
  <si>
    <t>FINTECH SOCIETY</t>
  </si>
  <si>
    <t>BUSINESS GATEWAY ASSOCIATION</t>
  </si>
  <si>
    <t>GAME DEVELOPMENT CLUB</t>
  </si>
  <si>
    <t>STUDENT EXCHANGE ASSOCIATION</t>
  </si>
  <si>
    <t>STUDENTS FOR PARKINSON'S</t>
  </si>
  <si>
    <t>INTERNATIONAL STUDENTS ASSOCIATION (CISA)</t>
  </si>
  <si>
    <t>SIKH STUDENTS ASSOCIATION</t>
  </si>
  <si>
    <t>ULTIMATE FRISBEE</t>
  </si>
  <si>
    <t>REAL ESTATE CLUB (CREC)</t>
  </si>
  <si>
    <t>OUTDOORS CLUB</t>
  </si>
  <si>
    <t>ADVOCACY - GSA BENEFITS</t>
  </si>
  <si>
    <t>ADVOCACY - GSA SALARIES</t>
  </si>
  <si>
    <t>HOJO - WOODNOTE HOUSING PROJECT EXPENSES</t>
  </si>
  <si>
    <t>GSA STUDENT FEES</t>
  </si>
  <si>
    <t>OPERATIONS BUDGET</t>
  </si>
  <si>
    <t>Revenues</t>
  </si>
  <si>
    <t>Student Fees</t>
  </si>
  <si>
    <t>Other Revenues</t>
  </si>
  <si>
    <t>Grad Student Fees</t>
  </si>
  <si>
    <t>Work Study Program</t>
  </si>
  <si>
    <t>Total Revenues</t>
  </si>
  <si>
    <t>Expenses</t>
  </si>
  <si>
    <t>Executive Salaries &amp; Expenses</t>
  </si>
  <si>
    <t>Council &amp; Electoral Expenses</t>
  </si>
  <si>
    <t>Salaries &amp; Benefits</t>
  </si>
  <si>
    <t>Admin &amp; Office Expenses</t>
  </si>
  <si>
    <t>Total Expenses</t>
  </si>
  <si>
    <t>IT &amp; MIS</t>
  </si>
  <si>
    <t>Financial &amp; Legal Fees</t>
  </si>
  <si>
    <t>Banking, Service Charges &amp; Interest</t>
  </si>
  <si>
    <t>Student Engagement Initiatives</t>
  </si>
  <si>
    <t>Other Expenses</t>
  </si>
  <si>
    <t>Revenues-Expenses</t>
  </si>
  <si>
    <t>Notes</t>
  </si>
  <si>
    <t>HOUSING &amp; JOB OPPORTUNITIES (HOJO)</t>
  </si>
  <si>
    <t>Variance</t>
  </si>
  <si>
    <t>Events &amp; Administration</t>
  </si>
  <si>
    <t>ALL BUDGETS CONSOLIDATED</t>
  </si>
  <si>
    <t>Operations</t>
  </si>
  <si>
    <t>HOJO</t>
  </si>
  <si>
    <t>Advocacy</t>
  </si>
  <si>
    <t>Legal Information Clinic</t>
  </si>
  <si>
    <t>Clubs</t>
  </si>
  <si>
    <t>JEUX DE LA COMMUNICATION (JDLC)</t>
  </si>
  <si>
    <t>THAQALYN MUSLIM ASSOCIATION (TMA)</t>
  </si>
  <si>
    <t>DIPLOMATIC AFFAIRS</t>
  </si>
  <si>
    <t xml:space="preserve">LIBERAL CONCORDIA </t>
  </si>
  <si>
    <t>PAKISTANI STUDENTS ASSOCIATION (PSA)</t>
  </si>
  <si>
    <t>UNICEF CONCORDIA</t>
  </si>
  <si>
    <t>UPSTARTERS ENTREPRENEURSHIP CLUB</t>
  </si>
  <si>
    <t>DATA INTELLIGENCE SOCIETY CONCORDIA (DISC)</t>
  </si>
  <si>
    <t>MOOT LAW SOCIETY (CMLS)</t>
  </si>
  <si>
    <t>FRENCH STUDENT ASSOCIATION (CFSA)</t>
  </si>
  <si>
    <t>HAITIAN STUDENTS ASSOCIATION OF CONCORDIA (HSAC)</t>
  </si>
  <si>
    <t>AFRICAN STUDENT ASSOCIATION (ASAC)</t>
  </si>
  <si>
    <t>AUTODIDACTS CONCORDIA THEATRE CLUB (A.C.T.)</t>
  </si>
  <si>
    <t>POSITIVE PSYCHOLOGY &amp; WELLBEING CLUB</t>
  </si>
  <si>
    <t>ISRAEL ON CAMPUS CLUB</t>
  </si>
  <si>
    <t>FASHION BUSINESS ASSOCIATION (CFBA)</t>
  </si>
  <si>
    <t>STUDENTS NIGHTLINE</t>
  </si>
  <si>
    <t>ARTIFICIAL INTELLIGENCE SOCIETY (AISC)</t>
  </si>
  <si>
    <t>CHEERLEADING CLUB</t>
  </si>
  <si>
    <t>FOOSBALL CLUB</t>
  </si>
  <si>
    <t>PRE-DENTAL STUDENT SOCIETY</t>
  </si>
  <si>
    <t>CHINESE DEBATE CLUB (CCDC)</t>
  </si>
  <si>
    <t>MUSIC ZONEOUT CLUB (CMZO)</t>
  </si>
  <si>
    <t>Academic Initiatives</t>
  </si>
  <si>
    <t>Materials</t>
  </si>
  <si>
    <t>Misc.</t>
  </si>
  <si>
    <t>Survey Outreach</t>
  </si>
  <si>
    <t>Tabling costs</t>
  </si>
  <si>
    <t>$200 for food and $200 honorarium for tabling for approx. 13 hours</t>
  </si>
  <si>
    <t>Survey Prize</t>
  </si>
  <si>
    <t>Giftcards + cash cards</t>
  </si>
  <si>
    <t>Contracts and Bursaries</t>
  </si>
  <si>
    <t xml:space="preserve">Annual Undergraduate Survey consultant </t>
  </si>
  <si>
    <t>Committee Expenses</t>
  </si>
  <si>
    <t>Food</t>
  </si>
  <si>
    <t>Total</t>
  </si>
  <si>
    <t>Budget 2018</t>
  </si>
  <si>
    <t>Remaining 2018-19</t>
  </si>
  <si>
    <t>Campaigns Budget</t>
  </si>
  <si>
    <t>Printing, Outreach &amp; Advertizing</t>
  </si>
  <si>
    <t>Mezz Banner</t>
  </si>
  <si>
    <t>Printing</t>
  </si>
  <si>
    <t>Stickers</t>
  </si>
  <si>
    <t>Art Supplies</t>
  </si>
  <si>
    <t>Press Releases + Media Services</t>
  </si>
  <si>
    <t>Press Releases</t>
  </si>
  <si>
    <t>Subscription/CNW services</t>
  </si>
  <si>
    <t>Social Media</t>
  </si>
  <si>
    <t>Conference/Traveling Expenses</t>
  </si>
  <si>
    <t>Travel/Bus Rental</t>
  </si>
  <si>
    <t>Conferences/Training</t>
  </si>
  <si>
    <t>External Student Meetings</t>
  </si>
  <si>
    <t>Extra Room Bookings</t>
  </si>
  <si>
    <t>Booking Fees and Services</t>
  </si>
  <si>
    <t>Mobilization and Campaign Fund</t>
  </si>
  <si>
    <t>Mobilization fund</t>
  </si>
  <si>
    <t>Annual Campaign</t>
  </si>
  <si>
    <t>Anti-racism campaign</t>
  </si>
  <si>
    <t>Collaboration Expenses</t>
  </si>
  <si>
    <t>Annual Campaign collaboration</t>
  </si>
  <si>
    <t>Internship collaboration</t>
  </si>
  <si>
    <t>Divest collaboration</t>
  </si>
  <si>
    <t>Food accessibility collaboration</t>
  </si>
  <si>
    <t>Solidarity Accross Borders</t>
  </si>
  <si>
    <t>Internal collaboration grants</t>
  </si>
  <si>
    <t>External collaboration grants</t>
  </si>
  <si>
    <t>Event Hosting</t>
  </si>
  <si>
    <t>Demonstration</t>
  </si>
  <si>
    <t>Translation</t>
  </si>
  <si>
    <t>TOTAL CAMPAIGNS</t>
  </si>
  <si>
    <t>Actuals-to-date</t>
  </si>
  <si>
    <t>Speaker Series Budget</t>
  </si>
  <si>
    <t>Political Debate</t>
  </si>
  <si>
    <t>Co-sponsorship</t>
  </si>
  <si>
    <t>BDS</t>
  </si>
  <si>
    <t>Black History Month</t>
  </si>
  <si>
    <t>Rap Battles For Social Justice</t>
  </si>
  <si>
    <t>Other</t>
  </si>
  <si>
    <t>Events</t>
  </si>
  <si>
    <t>Grants</t>
  </si>
  <si>
    <t>TOTAL ACADEMIC INITIATIVES</t>
  </si>
  <si>
    <t>Discretionary Authority: External &amp; Mobilizations Coordinator</t>
  </si>
  <si>
    <t>Academic Initiatives Budget</t>
  </si>
  <si>
    <t>Discretionary Authority: Academic &amp; Advocacy Coordinator</t>
  </si>
  <si>
    <t>TOTAL SPEAKER SERIES</t>
  </si>
  <si>
    <t>Allocated Grants</t>
  </si>
  <si>
    <t>Food Accessibility Coalition Revenue</t>
  </si>
  <si>
    <t>BIPOC Initiatives Budget</t>
  </si>
  <si>
    <t>Funding Grants</t>
  </si>
  <si>
    <t>Miscellaneous</t>
  </si>
  <si>
    <t>TOTAL BIPOC</t>
  </si>
  <si>
    <t>ADVOCACY CENTRE</t>
  </si>
  <si>
    <t>Employee Benefits</t>
  </si>
  <si>
    <t>Promotion</t>
  </si>
  <si>
    <t>Online Voting Service Fee</t>
  </si>
  <si>
    <t>Elections &amp; Referendums Budget</t>
  </si>
  <si>
    <t>Discretionary Authority: Chief Electoral Officer</t>
  </si>
  <si>
    <t>CLUBS - CLUBS GALA</t>
  </si>
  <si>
    <t>REVENUES - Operations</t>
  </si>
  <si>
    <t>EXPENSES - Operations</t>
  </si>
  <si>
    <t>REVENUES - HOJO</t>
  </si>
  <si>
    <t>REVENUES - Advocacy</t>
  </si>
  <si>
    <t>EXPENSES - Advocacy</t>
  </si>
  <si>
    <t>EXPENSES - LIC</t>
  </si>
  <si>
    <t>REVENUES - LIC</t>
  </si>
  <si>
    <t>REVENUES - Clubs</t>
  </si>
  <si>
    <t>EXPENSES - Clubs</t>
  </si>
  <si>
    <t>SUMMARY - All Budgets Consolidated</t>
  </si>
  <si>
    <t>EXPENSES - HOJO</t>
  </si>
  <si>
    <t>CLUBS - EXTERNAL FUNDING</t>
  </si>
  <si>
    <t>LIC</t>
  </si>
  <si>
    <t>2017-2018</t>
  </si>
  <si>
    <t>Legal Library</t>
  </si>
  <si>
    <t>Office Supplies</t>
  </si>
  <si>
    <t>Professional Associations</t>
  </si>
  <si>
    <t>Publicity</t>
  </si>
  <si>
    <t>Information Sessions</t>
  </si>
  <si>
    <t>Legal Information Clinic Budget</t>
  </si>
  <si>
    <t>Discretionary Authority: LIC Manager via Academic &amp; Advocacy Coordinator</t>
  </si>
  <si>
    <t>Training</t>
  </si>
  <si>
    <t>TOTAL LIC EXPENSES</t>
  </si>
  <si>
    <t>Expense</t>
  </si>
  <si>
    <t>Breakdown of "LIC Expenses" Line</t>
  </si>
  <si>
    <t>All Other Expenses</t>
  </si>
  <si>
    <t>Short term fund requirement to cover past deficits and foreseable capital and expense projects</t>
  </si>
  <si>
    <t>Fund accounting</t>
  </si>
  <si>
    <t>CUMULATIVE RESULTS</t>
  </si>
  <si>
    <t>Fiscal</t>
  </si>
  <si>
    <t>2015-2016</t>
  </si>
  <si>
    <t>2016-2017</t>
  </si>
  <si>
    <t>2018-2019</t>
  </si>
  <si>
    <t>Cumulative</t>
  </si>
  <si>
    <t>Operating</t>
  </si>
  <si>
    <t>Capital projects</t>
  </si>
  <si>
    <t>Description and comments</t>
  </si>
  <si>
    <t>2019-2020</t>
  </si>
  <si>
    <t xml:space="preserve">Cumulative surpluses/losses </t>
  </si>
  <si>
    <t>2015-2020</t>
  </si>
  <si>
    <t>Proposed  Budget (June 2019)</t>
  </si>
  <si>
    <t>Projected Budget 18-19</t>
  </si>
  <si>
    <t>DANCE CLUB</t>
  </si>
  <si>
    <t>MUSLIM STUDENTS ASSOCIATION</t>
  </si>
  <si>
    <t>TASHAN DANCE CLUB</t>
  </si>
  <si>
    <t>set in contract at $21,000</t>
  </si>
  <si>
    <t>NEW CLUBS - WINTER</t>
  </si>
  <si>
    <t>CHASSE ET PECHE</t>
  </si>
  <si>
    <t>FILM CLUB</t>
  </si>
  <si>
    <t>DEMOCRATS ABROAD</t>
  </si>
  <si>
    <t>MINDFULNESS ON THE GO</t>
  </si>
  <si>
    <t>STUDENT PARENTS</t>
  </si>
  <si>
    <t>STRONGER THAN STIGMA</t>
  </si>
  <si>
    <t>TAEKWONDO</t>
  </si>
  <si>
    <t>MAURITIAN STUDENTS</t>
  </si>
  <si>
    <t>KATALIS</t>
  </si>
  <si>
    <t>CGA MAPPING PROJECT</t>
  </si>
  <si>
    <t>SUSTAINABILITY INITIATIVES</t>
  </si>
  <si>
    <t>STUDENTS FOR CONSENT CULTURE</t>
  </si>
  <si>
    <t>UNDERGRAD STUDENT FEES</t>
  </si>
  <si>
    <t>HOJO - OFFICE SUPPLIES</t>
  </si>
  <si>
    <t>Contingency</t>
  </si>
  <si>
    <t>PEER SUPPORT RECOVERY SERVICE</t>
  </si>
  <si>
    <t>Budget 2019-2020</t>
  </si>
  <si>
    <t>INDIGENOUS REPARATIONS</t>
  </si>
  <si>
    <t>Crisis Prevention Training</t>
  </si>
  <si>
    <t>Negotiation training</t>
  </si>
  <si>
    <t>Discretionary Authority: Finance Coordinator</t>
  </si>
  <si>
    <t>DESIGN &amp; COMMUNICATIONS</t>
  </si>
  <si>
    <t>COUNCIL - FILMING EXPENSE</t>
  </si>
  <si>
    <t>Telephone Budget</t>
  </si>
  <si>
    <t>Budget (June 2019):</t>
  </si>
  <si>
    <t>Telephone Providers</t>
  </si>
  <si>
    <t>AITS</t>
  </si>
  <si>
    <t>All Stream</t>
  </si>
  <si>
    <t>Same price as last year, although they have decreasing in the last 3 years</t>
  </si>
  <si>
    <t>A monthly fee of approximately $750</t>
  </si>
  <si>
    <t>Coordinator Phone Bill</t>
  </si>
  <si>
    <t>Finance</t>
  </si>
  <si>
    <t>A&amp;A</t>
  </si>
  <si>
    <t>Sustainability</t>
  </si>
  <si>
    <t xml:space="preserve">General </t>
  </si>
  <si>
    <t>Loyola</t>
  </si>
  <si>
    <t>Internal</t>
  </si>
  <si>
    <t>External</t>
  </si>
  <si>
    <t>Student Life</t>
  </si>
  <si>
    <t>Staff Phone Bill</t>
  </si>
  <si>
    <t>TOTAL TELEPHONE BUDGET</t>
  </si>
  <si>
    <t>Loan Capital and interst $250,000.00 over 5 years</t>
  </si>
  <si>
    <t>Pimping Tables</t>
  </si>
  <si>
    <t>Discretionary Authority: Advocacy Manager</t>
  </si>
  <si>
    <t>CENTRE FOR ADVOCACY</t>
  </si>
  <si>
    <t>Difference</t>
  </si>
  <si>
    <t>Discretionary Authority: Finance Coordinator &amp; External and Mobilization Coordinator</t>
  </si>
  <si>
    <t>Budget 2018-2019</t>
  </si>
  <si>
    <t>Budget 2019: $50000</t>
  </si>
  <si>
    <t>Comments</t>
  </si>
  <si>
    <t>$100/month</t>
  </si>
  <si>
    <t>$60/month</t>
  </si>
  <si>
    <t>$40/month</t>
  </si>
  <si>
    <t>TRAVEL FOR COUNCILORS</t>
  </si>
  <si>
    <t>$60 / month</t>
  </si>
  <si>
    <t>EXECUTIVE AND STAFF TRAVEL</t>
  </si>
  <si>
    <t>June 2019 Budget: $8,000</t>
  </si>
  <si>
    <t>Approved Budget (June 2019): $25000</t>
  </si>
  <si>
    <t>LIC - FOOD FOR TRAINING</t>
  </si>
  <si>
    <t xml:space="preserve">Budget June 2019: </t>
  </si>
  <si>
    <t>Other (volunteer appreciation, cellphone, etc)</t>
  </si>
  <si>
    <t>Budget June 2019: $20000</t>
  </si>
  <si>
    <t>COMPETITIONS FUND</t>
  </si>
  <si>
    <t>CSU MERCHANDISE</t>
  </si>
  <si>
    <t>CLUBS BUDGET ALLOCATION</t>
  </si>
  <si>
    <t>ADVOCACY EXPENSES</t>
  </si>
  <si>
    <t xml:space="preserve">NEW </t>
  </si>
  <si>
    <t>To promote CSU on Campus</t>
  </si>
  <si>
    <t>Internship</t>
  </si>
  <si>
    <t>Employee</t>
  </si>
  <si>
    <t>Actuals</t>
  </si>
  <si>
    <t>YOGA CLUB</t>
  </si>
  <si>
    <t>WASTE NOT WANT NOT HONORARIUMS</t>
  </si>
  <si>
    <t>Instructor</t>
  </si>
  <si>
    <t>Marketing</t>
  </si>
  <si>
    <t>TENNIS TEAM</t>
  </si>
  <si>
    <t>INDIGENOUS STUDENT PARENT BURSARY SEF</t>
  </si>
  <si>
    <t>MINDFUL PROJECT SEF</t>
  </si>
  <si>
    <t>SAAELC LOAN/INTEREST</t>
  </si>
  <si>
    <t>INDIGENOUS STUDENT PARENT BURSARY</t>
  </si>
  <si>
    <t>IGEM</t>
  </si>
  <si>
    <t>BUDGET   2019-2020 June 2019</t>
  </si>
  <si>
    <t>BUDGET 2019-2020 January 2020</t>
  </si>
  <si>
    <t xml:space="preserve">REVENUES </t>
  </si>
  <si>
    <t>Revenue</t>
  </si>
  <si>
    <t>Operational</t>
  </si>
  <si>
    <t>Student Endowment Fund</t>
  </si>
  <si>
    <t>Compensations</t>
  </si>
  <si>
    <t>Project Coordinator</t>
  </si>
  <si>
    <t>Marketing Coordinator</t>
  </si>
  <si>
    <t>4 x $500 (December, January, February, April)</t>
  </si>
  <si>
    <t>professional invoice to be produced - December - 2 others in 2020</t>
  </si>
  <si>
    <t xml:space="preserve">Miscalleneous </t>
  </si>
  <si>
    <t>Employee - Yu-Hui</t>
  </si>
  <si>
    <t>Employee - Leanne</t>
  </si>
  <si>
    <t>Employee - Walter</t>
  </si>
  <si>
    <t>Employee - Sophie</t>
  </si>
  <si>
    <t>Employee - Irmak - RIP</t>
  </si>
  <si>
    <t>Employee - Daniel - RIP</t>
  </si>
  <si>
    <t>***want $100/month in his own budget . I say YES !! $40/month</t>
  </si>
  <si>
    <t>Previous Annual Campaigns</t>
  </si>
  <si>
    <t>Sexual Violence Campaign</t>
  </si>
  <si>
    <t>*new* Networking brunch</t>
  </si>
  <si>
    <t>Anti-Consumerism Week</t>
  </si>
  <si>
    <t>Loyola Speakers</t>
  </si>
  <si>
    <t>CEO</t>
  </si>
  <si>
    <t>*amount allocated this year is $32,118.42</t>
  </si>
  <si>
    <t>Revised 2019-2020</t>
  </si>
  <si>
    <t>This will be in May</t>
  </si>
  <si>
    <t>Proposed Budget (January 2020)</t>
  </si>
  <si>
    <t>June 2019: $34,432, Janurary 2020: $40,708</t>
  </si>
  <si>
    <t>Budget June 2019</t>
  </si>
  <si>
    <t>Budget Januray 2020</t>
  </si>
  <si>
    <t>By Elections</t>
  </si>
  <si>
    <t>General Elections</t>
  </si>
  <si>
    <t xml:space="preserve">Salaries </t>
  </si>
  <si>
    <t>DEOs</t>
  </si>
  <si>
    <t>*check hours</t>
  </si>
  <si>
    <t>Polling Clerks</t>
  </si>
  <si>
    <t xml:space="preserve"> 16%: Government mandated 12% and 4% Vacation </t>
  </si>
  <si>
    <t>Campaigns (Candidates and Reimbursements)</t>
  </si>
  <si>
    <t>Space Rentails</t>
  </si>
  <si>
    <t>Possible rebate if we go with ASFA</t>
  </si>
  <si>
    <t>Miscalleneous</t>
  </si>
  <si>
    <t>Laptop Printing</t>
  </si>
  <si>
    <t>Example: Tshirt for Clerks</t>
  </si>
  <si>
    <t>*2018-2019 that was the By-Elections that didn't happen finally</t>
  </si>
  <si>
    <t>*money to come in, many employees are with WorkStudy</t>
  </si>
  <si>
    <t>new hires (from 1 to 3 Communications People, 1 IT assistant)</t>
  </si>
  <si>
    <t>Loyola Renovations</t>
  </si>
  <si>
    <t>STAFF APPRECIATION</t>
  </si>
  <si>
    <t>Have Christmas Diner and birthday cakes go under this * speak with Yu-Hui</t>
  </si>
  <si>
    <t>Council Mandated + Finance Committee approved</t>
  </si>
  <si>
    <t>MINDFUL PROJECT</t>
  </si>
  <si>
    <t>added $1,200</t>
  </si>
  <si>
    <t>added $750</t>
  </si>
  <si>
    <t>added $3,000</t>
  </si>
  <si>
    <t>subtracted $10,000</t>
  </si>
  <si>
    <t>add $20,000</t>
  </si>
  <si>
    <t>separate the grant here</t>
  </si>
  <si>
    <t>Academic Caucus Food</t>
  </si>
  <si>
    <t>Policy Committee Food</t>
  </si>
  <si>
    <t>Uzuri</t>
  </si>
  <si>
    <t>What Lies Behind</t>
  </si>
  <si>
    <t>First Voices Week</t>
  </si>
  <si>
    <t>28 MOMENTS OF BLACK CANADIAN HISTORY BUDGET</t>
  </si>
  <si>
    <t>FLY</t>
  </si>
  <si>
    <t>PLANET BASED COOKING</t>
  </si>
  <si>
    <t>$ -</t>
  </si>
  <si>
    <t>Remaining Funding Grants to Allocate</t>
  </si>
  <si>
    <t>November Launch</t>
  </si>
  <si>
    <t>Women in Leadership</t>
  </si>
  <si>
    <t>Remaining Funds for Events</t>
  </si>
  <si>
    <t>Wellness Week</t>
  </si>
  <si>
    <t>2018-2019 Expenditures</t>
  </si>
  <si>
    <t>UNDERGRADUATE STUDENT FEES</t>
  </si>
  <si>
    <t>DEBATE SOCIETY</t>
  </si>
  <si>
    <t>CONCORDIA BLOCKCHAIN</t>
  </si>
  <si>
    <t>ENVIRONMENTAL CHANGE ORGANIZATION</t>
  </si>
  <si>
    <t>HUMANS OF CONCORDIA</t>
  </si>
  <si>
    <t>INDEPENDENT JEWISH VOICES</t>
  </si>
  <si>
    <t>SCRIBBLES</t>
  </si>
  <si>
    <t>TRASH TALK</t>
  </si>
  <si>
    <t>UNDERGRADUATE RESEARCH CLUB</t>
  </si>
  <si>
    <t>Get Sustainable</t>
  </si>
  <si>
    <t>Internal Collaboration Grants</t>
  </si>
  <si>
    <t>External Collaboration Grants</t>
  </si>
  <si>
    <t>adjusted after speaking with Florian, might be cheaper with ASFA deal</t>
  </si>
  <si>
    <t>Sustainability Coordinator is supposed to oversee the hiring of this position</t>
  </si>
  <si>
    <t>*additionally, $1,000 from BIPOC and $1,000 from ARS</t>
  </si>
  <si>
    <t>*increase</t>
  </si>
  <si>
    <t>1.2K +9.89K at 23$, 15 hrsweek, 6 months - Dec to May)</t>
  </si>
  <si>
    <t>leftover</t>
  </si>
  <si>
    <t>*amount for project without Coordinator Salary</t>
  </si>
  <si>
    <t xml:space="preserve">The LIC Manager has assured me that there is currently no changes in his budget for the year, whether it be from the Salaries or general Admin and Office Expenses. </t>
  </si>
  <si>
    <t>Some vendors still have to send us the money</t>
  </si>
  <si>
    <t>Student Life Coordinator had some sponsors for Orientation</t>
  </si>
  <si>
    <t>JSAC Conference</t>
  </si>
  <si>
    <t>Student Endowment Fund Revenue</t>
  </si>
  <si>
    <t>*unforseen printing costs, next year will have a specific line for it</t>
  </si>
  <si>
    <t>website funded from SSAELC grant finally</t>
  </si>
  <si>
    <t>*numbers from Januray 28th, if new clubs have been allocated a budget, it won't be in this sheet but will be ready for the Council Meeting on 12-02-2020</t>
  </si>
  <si>
    <t>Conversations still to be had with Loyola Coordinator, Clubs and Student Life Coordinator to finish the latest predictions for the year. A surplus is still expected, no matter the results from these conversations. Indeed, the Fall enrollment numbers were higher than anticipated, so same can be expected for the Winter numbers. Increase  in the Salaries and Benefits  is mostly due to the new employees that were hired in the Union this year (3 Communications staff, 1 IT Assistant, and some salary increases)</t>
  </si>
  <si>
    <t xml:space="preserve">The overall deficit has gone to $2,407. One of the reasons for this is the Classifieds website will be funded from the SSAELC fund instead of the HOJO budget. So, the total Admin &amp; Office Expenses line has decreased of $5,050.  In parallel, some expenses have increased like the Woodnote and the salaries. Indeed, the schedules were not accurate at the beginning of the semester. </t>
  </si>
  <si>
    <t xml:space="preserve">The Advocacy Centre was very understaffed during the Summer and the beginning of the Fall semester. This explains the $6,775 difference in the Salaries &amp; Benefits line. After speaking with the Advocacy Manager we came to a more accurate schedule for the rest of the year. Th A&amp;A Coordinator and the Manager are currently in negotiations with the GSA to have the graduate students contribute a fee-levy to the Advocacy Centre. </t>
  </si>
  <si>
    <t>This current breakdown does not take into account the Clubs and Space committee modifications to the budget after the recent fee-levy increase in the Student Fees Revenues.The Clubs Director, the Internal Coordinator and the Clubs committee have been working extremely hard to stay on budget and have succeeded. I have currently not communicated with them to know how they expect to spend the increase in revenue, whether in Special Clubs Funding, a new employee or overall more funding for all clubs. More to be determined.</t>
  </si>
  <si>
    <t>This surplus of $112,635 is NOT FINALIZED. More to be discussed on February 12th, as no conclusions or plans should be made according to these numbers. Clubs is the main contributor to this figure, and I need to speak with Marin before we get confortable with this amount.</t>
  </si>
  <si>
    <t xml:space="preserve">January </t>
  </si>
  <si>
    <t>Policy pending</t>
  </si>
  <si>
    <t>breakdown waiting</t>
  </si>
  <si>
    <t>Contract signed, funded by the Administration</t>
  </si>
  <si>
    <t>10 k fall , 10 k winter + 17.5 from fee levy increase = 37.5</t>
  </si>
  <si>
    <t>External Funding cannot be planned and is not distributed to all the clubs evenly</t>
  </si>
  <si>
    <t xml:space="preserve">CLUBS - CULTURAL FAIR </t>
  </si>
  <si>
    <t>WOMEN IN STEM</t>
  </si>
  <si>
    <t>VIETNAMESE STUDENT ASSOCIATION</t>
  </si>
  <si>
    <t>IN FOCUS MEDIA</t>
  </si>
  <si>
    <t>BRASA</t>
  </si>
  <si>
    <t>ARAB STUDENT ASSOCIATION</t>
  </si>
  <si>
    <t>AQUATIC FLEET SOCIETY</t>
  </si>
  <si>
    <t>*FL increase</t>
  </si>
  <si>
    <t>Clubs &amp; Space Budget</t>
  </si>
  <si>
    <t>Discretionary Authority: Internal &amp; Clubs Coordinator</t>
  </si>
  <si>
    <t>TOTAL REVENUE</t>
  </si>
  <si>
    <t>Budget 2019</t>
  </si>
  <si>
    <t>Clubs Director</t>
  </si>
  <si>
    <t>Clubs Events</t>
  </si>
  <si>
    <t>Clubs Gala</t>
  </si>
  <si>
    <t>Clubs Cultural Fair</t>
  </si>
  <si>
    <t>Clubs Fair</t>
  </si>
  <si>
    <t>Clubs Orientation</t>
  </si>
  <si>
    <t>Special Clubs Funding</t>
  </si>
  <si>
    <t>Fall Funding Grants</t>
  </si>
  <si>
    <t>Winter Funding Grants</t>
  </si>
  <si>
    <t>Clubs Other Expenses</t>
  </si>
  <si>
    <t>Snacks for Clubs and Space Meetings</t>
  </si>
  <si>
    <t>Clubs Budget Allocations</t>
  </si>
  <si>
    <t>Allocations to Clubs</t>
  </si>
  <si>
    <t>*Approval Authority: Student Life Coordinator</t>
  </si>
  <si>
    <t>a lot of Receptionist roll-over, and mischedulation of hours at first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</si>
</sst>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_);[Red]\(&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 #,##0_-;_-* &quot;-&quot;??_-;_-@_-"/>
    <numFmt numFmtId="167" formatCode="_-* #,##0_-;\-\ #,##0_-;_-* &quot;-&quot;??_-;_-@_-"/>
    <numFmt numFmtId="168" formatCode="0.0000%"/>
    <numFmt numFmtId="169" formatCode="&quot;$&quot;#,##0.00"/>
    <numFmt numFmtId="170" formatCode="&quot;$&quot;#,##0"/>
    <numFmt numFmtId="171" formatCode="_(&quot;$&quot;* #,##0_);_(&quot;$&quot;* \(#,##0\);_(&quot;$&quot;* &quot;-&quot;??_);_(@_)"/>
    <numFmt numFmtId="172" formatCode="0;\-0;\-;@"/>
    <numFmt numFmtId="173" formatCode="_-* #,##0.00_-;\-\ #,##0.00_-;_-* &quot;-&quot;??_-;_-@_-"/>
  </numFmts>
  <fonts count="59"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10"/>
      <name val="Arial"/>
      <family val="2"/>
    </font>
    <font>
      <b/>
      <sz val="10"/>
      <name val="Arial"/>
      <family val="2"/>
    </font>
    <font>
      <b/>
      <sz val="16"/>
      <color theme="0"/>
      <name val="Arial"/>
      <family val="2"/>
    </font>
    <font>
      <b/>
      <sz val="11"/>
      <name val="Arial"/>
      <family val="2"/>
    </font>
    <font>
      <sz val="12"/>
      <name val="Arial"/>
      <family val="2"/>
    </font>
    <font>
      <sz val="9"/>
      <color indexed="81"/>
      <name val="Tahoma"/>
      <family val="2"/>
    </font>
    <font>
      <b/>
      <sz val="9"/>
      <color indexed="81"/>
      <name val="Tahoma"/>
      <family val="2"/>
    </font>
    <font>
      <sz val="11"/>
      <color rgb="FF9C0006"/>
      <name val="Calibri"/>
      <family val="2"/>
      <scheme val="minor"/>
    </font>
    <font>
      <sz val="11"/>
      <color rgb="FF9C6500"/>
      <name val="Calibri"/>
      <family val="2"/>
      <scheme val="minor"/>
    </font>
    <font>
      <sz val="10"/>
      <color theme="1"/>
      <name val="Arial"/>
      <family val="2"/>
    </font>
    <font>
      <b/>
      <sz val="20"/>
      <color theme="1"/>
      <name val="Calibri"/>
      <family val="2"/>
      <scheme val="minor"/>
    </font>
    <font>
      <sz val="20"/>
      <color theme="1"/>
      <name val="Calibri"/>
      <family val="2"/>
      <scheme val="minor"/>
    </font>
    <font>
      <b/>
      <sz val="14"/>
      <color theme="1"/>
      <name val="Calibri"/>
      <family val="2"/>
      <scheme val="minor"/>
    </font>
    <font>
      <sz val="13"/>
      <color theme="1"/>
      <name val="Calibri"/>
      <family val="2"/>
      <scheme val="minor"/>
    </font>
    <font>
      <sz val="13"/>
      <color rgb="FFFF0000"/>
      <name val="Calibri"/>
      <family val="2"/>
      <scheme val="minor"/>
    </font>
    <font>
      <b/>
      <sz val="10"/>
      <color theme="1"/>
      <name val="Arial"/>
      <family val="2"/>
    </font>
    <font>
      <b/>
      <sz val="14"/>
      <name val="Arial"/>
      <family val="2"/>
    </font>
    <font>
      <sz val="10"/>
      <color rgb="FF000000"/>
      <name val="Arial"/>
      <family val="2"/>
    </font>
    <font>
      <b/>
      <sz val="10"/>
      <color rgb="FF000000"/>
      <name val="Arial"/>
      <family val="2"/>
    </font>
    <font>
      <sz val="10"/>
      <color theme="4" tint="0.39997558519241921"/>
      <name val="Arial"/>
      <family val="2"/>
    </font>
    <font>
      <b/>
      <sz val="12"/>
      <color rgb="FFFFFFFF"/>
      <name val="Arial"/>
      <family val="2"/>
    </font>
    <font>
      <b/>
      <sz val="12"/>
      <color theme="1"/>
      <name val="Arial"/>
      <family val="2"/>
    </font>
    <font>
      <b/>
      <sz val="10"/>
      <color rgb="FF000000"/>
      <name val="Calibri"/>
      <family val="2"/>
    </font>
    <font>
      <b/>
      <sz val="12"/>
      <color theme="0"/>
      <name val="Arial"/>
      <family val="2"/>
    </font>
    <font>
      <b/>
      <sz val="10"/>
      <color theme="0"/>
      <name val="Arial"/>
      <family val="2"/>
    </font>
    <font>
      <sz val="12"/>
      <color theme="1"/>
      <name val="Arial"/>
      <family val="2"/>
    </font>
    <font>
      <b/>
      <sz val="20"/>
      <color theme="0"/>
      <name val="Calibri"/>
      <family val="2"/>
      <scheme val="minor"/>
    </font>
    <font>
      <b/>
      <sz val="11"/>
      <color theme="0"/>
      <name val="Calibri"/>
      <family val="2"/>
      <scheme val="minor"/>
    </font>
    <font>
      <sz val="11"/>
      <color theme="0"/>
      <name val="Calibri"/>
      <family val="2"/>
      <scheme val="minor"/>
    </font>
    <font>
      <b/>
      <sz val="18"/>
      <color theme="0"/>
      <name val="Arial"/>
      <family val="2"/>
    </font>
    <font>
      <sz val="10"/>
      <color theme="0"/>
      <name val="Arial"/>
      <family val="2"/>
    </font>
    <font>
      <b/>
      <sz val="11"/>
      <color theme="0"/>
      <name val="Arial"/>
      <family val="2"/>
    </font>
    <font>
      <b/>
      <sz val="12"/>
      <name val="Arial"/>
      <family val="2"/>
    </font>
    <font>
      <sz val="11"/>
      <color theme="0"/>
      <name val="Arial"/>
      <family val="2"/>
    </font>
    <font>
      <b/>
      <sz val="14"/>
      <color rgb="FF006100"/>
      <name val="Arial"/>
      <family val="2"/>
    </font>
    <font>
      <sz val="11"/>
      <color theme="1"/>
      <name val="Arial"/>
      <family val="2"/>
    </font>
    <font>
      <sz val="11"/>
      <color rgb="FF9C6500"/>
      <name val="Arial"/>
      <family val="2"/>
    </font>
    <font>
      <sz val="11"/>
      <color rgb="FF9C0006"/>
      <name val="Arial"/>
      <family val="2"/>
    </font>
    <font>
      <b/>
      <sz val="11"/>
      <color theme="1"/>
      <name val="Arial"/>
      <family val="2"/>
    </font>
    <font>
      <sz val="11"/>
      <color rgb="FF006100"/>
      <name val="Arial"/>
      <family val="2"/>
    </font>
    <font>
      <sz val="11"/>
      <color rgb="FF000000"/>
      <name val="Arial"/>
      <family val="2"/>
    </font>
    <font>
      <sz val="12"/>
      <color rgb="FF000000"/>
      <name val="Arial"/>
      <family val="2"/>
    </font>
    <font>
      <sz val="14"/>
      <color theme="1"/>
      <name val="Calibri"/>
      <family val="2"/>
      <scheme val="minor"/>
    </font>
    <font>
      <b/>
      <i/>
      <sz val="11"/>
      <color theme="1"/>
      <name val="Calibri"/>
      <family val="2"/>
      <scheme val="minor"/>
    </font>
    <font>
      <b/>
      <sz val="14"/>
      <name val="Calibri"/>
      <family val="2"/>
      <scheme val="minor"/>
    </font>
    <font>
      <sz val="10"/>
      <color rgb="FF006100"/>
      <name val="Arial"/>
      <family val="2"/>
    </font>
    <font>
      <b/>
      <sz val="10"/>
      <color theme="0"/>
      <name val="Calibri"/>
      <family val="2"/>
      <scheme val="minor"/>
    </font>
    <font>
      <b/>
      <sz val="11"/>
      <name val="Calibri"/>
      <family val="2"/>
      <scheme val="minor"/>
    </font>
    <font>
      <sz val="11"/>
      <name val="Arial"/>
      <family val="2"/>
    </font>
    <font>
      <b/>
      <sz val="14"/>
      <color theme="0"/>
      <name val="Arial"/>
      <family val="2"/>
    </font>
    <font>
      <b/>
      <sz val="10"/>
      <color rgb="FF9C0006"/>
      <name val="Arial"/>
      <family val="2"/>
    </font>
    <font>
      <sz val="10"/>
      <color rgb="FF000000"/>
      <name val="Arial"/>
      <family val="2"/>
    </font>
    <font>
      <b/>
      <sz val="11"/>
      <color rgb="FF006100"/>
      <name val="Arial"/>
      <family val="2"/>
    </font>
    <font>
      <b/>
      <sz val="10"/>
      <color rgb="FF006100"/>
      <name val="Arial"/>
      <family val="2"/>
    </font>
    <font>
      <sz val="10"/>
      <color rgb="FFFF0000"/>
      <name val="Arial"/>
      <family val="2"/>
    </font>
  </fonts>
  <fills count="29">
    <fill>
      <patternFill patternType="none"/>
    </fill>
    <fill>
      <patternFill patternType="gray125"/>
    </fill>
    <fill>
      <patternFill patternType="solid">
        <fgColor rgb="FFC6EFCE"/>
      </patternFill>
    </fill>
    <fill>
      <patternFill patternType="solid">
        <fgColor rgb="FFFFFF00"/>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patternFill>
    </fill>
    <fill>
      <patternFill patternType="solid">
        <fgColor theme="5"/>
        <bgColor indexed="64"/>
      </patternFill>
    </fill>
    <fill>
      <patternFill patternType="solid">
        <fgColor theme="8"/>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0000"/>
        <bgColor indexed="64"/>
      </patternFill>
    </fill>
    <fill>
      <patternFill patternType="solid">
        <fgColor rgb="FFFD7B7B"/>
        <bgColor indexed="64"/>
      </patternFill>
    </fill>
    <fill>
      <patternFill patternType="solid">
        <fgColor theme="7"/>
        <bgColor indexed="64"/>
      </patternFill>
    </fill>
    <fill>
      <patternFill patternType="solid">
        <fgColor rgb="FF00B050"/>
        <bgColor indexed="64"/>
      </patternFill>
    </fill>
    <fill>
      <patternFill patternType="solid">
        <fgColor rgb="FFFFC000"/>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style="medium">
        <color indexed="64"/>
      </top>
      <bottom style="thick">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ck">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ck">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medium">
        <color indexed="64"/>
      </top>
      <bottom style="thick">
        <color indexed="64"/>
      </bottom>
      <diagonal/>
    </border>
    <border>
      <left style="thin">
        <color indexed="64"/>
      </left>
      <right/>
      <top style="thin">
        <color indexed="64"/>
      </top>
      <bottom style="medium">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thin">
        <color indexed="64"/>
      </right>
      <top style="medium">
        <color indexed="64"/>
      </top>
      <bottom/>
      <diagonal/>
    </border>
    <border>
      <left style="thick">
        <color indexed="64"/>
      </left>
      <right/>
      <top style="thick">
        <color indexed="64"/>
      </top>
      <bottom style="thick">
        <color indexed="64"/>
      </bottom>
      <diagonal/>
    </border>
    <border>
      <left style="medium">
        <color indexed="64"/>
      </left>
      <right style="medium">
        <color indexed="64"/>
      </right>
      <top style="thin">
        <color indexed="64"/>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medium">
        <color indexed="64"/>
      </right>
      <top style="medium">
        <color indexed="64"/>
      </top>
      <bottom style="thick">
        <color indexed="64"/>
      </bottom>
      <diagonal/>
    </border>
    <border>
      <left/>
      <right style="thick">
        <color indexed="64"/>
      </right>
      <top style="thick">
        <color indexed="64"/>
      </top>
      <bottom/>
      <diagonal/>
    </border>
    <border>
      <left/>
      <right style="thick">
        <color indexed="64"/>
      </right>
      <top style="thin">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diagonal/>
    </border>
    <border>
      <left/>
      <right style="thick">
        <color indexed="64"/>
      </right>
      <top/>
      <bottom/>
      <diagonal/>
    </border>
    <border>
      <left style="medium">
        <color indexed="64"/>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thin">
        <color indexed="64"/>
      </left>
      <right style="medium">
        <color indexed="64"/>
      </right>
      <top/>
      <bottom style="medium">
        <color indexed="64"/>
      </bottom>
      <diagonal/>
    </border>
  </borders>
  <cellStyleXfs count="14">
    <xf numFmtId="0" fontId="0" fillId="0" borderId="0"/>
    <xf numFmtId="43" fontId="1" fillId="0" borderId="0" applyFont="0" applyFill="0" applyBorder="0" applyAlignment="0" applyProtection="0"/>
    <xf numFmtId="0" fontId="2" fillId="2" borderId="0" applyNumberFormat="0" applyBorder="0" applyAlignment="0" applyProtection="0"/>
    <xf numFmtId="0" fontId="4" fillId="0" borderId="0"/>
    <xf numFmtId="0" fontId="11" fillId="5" borderId="0" applyNumberFormat="0" applyBorder="0" applyAlignment="0" applyProtection="0"/>
    <xf numFmtId="0" fontId="12" fillId="6"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2" fillId="19" borderId="0" applyNumberFormat="0" applyBorder="0" applyAlignment="0" applyProtection="0"/>
    <xf numFmtId="0" fontId="32" fillId="21" borderId="0" applyNumberFormat="0" applyBorder="0" applyAlignment="0" applyProtection="0"/>
    <xf numFmtId="9" fontId="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55" fillId="0" borderId="0"/>
  </cellStyleXfs>
  <cellXfs count="864">
    <xf numFmtId="0" fontId="0" fillId="0" borderId="0" xfId="0"/>
    <xf numFmtId="0" fontId="4" fillId="0" borderId="0" xfId="0" applyFont="1"/>
    <xf numFmtId="0" fontId="5" fillId="0" borderId="0" xfId="0" applyFont="1"/>
    <xf numFmtId="0" fontId="4" fillId="0" borderId="0" xfId="0" applyFont="1" applyAlignment="1"/>
    <xf numFmtId="0" fontId="7" fillId="0" borderId="0" xfId="0" applyFont="1" applyFill="1"/>
    <xf numFmtId="0" fontId="0" fillId="0" borderId="0" xfId="0" applyBorder="1"/>
    <xf numFmtId="0" fontId="8" fillId="0" borderId="0" xfId="0" applyFont="1" applyBorder="1"/>
    <xf numFmtId="0" fontId="0" fillId="0" borderId="0" xfId="0"/>
    <xf numFmtId="167" fontId="4" fillId="0" borderId="0" xfId="1" applyNumberFormat="1" applyFont="1" applyFill="1" applyBorder="1" applyAlignment="1"/>
    <xf numFmtId="6" fontId="15" fillId="7" borderId="12" xfId="6" applyNumberFormat="1" applyFont="1" applyFill="1" applyBorder="1" applyAlignment="1">
      <alignment vertical="center" wrapText="1"/>
    </xf>
    <xf numFmtId="6" fontId="14" fillId="7" borderId="12" xfId="6" applyNumberFormat="1" applyFont="1" applyFill="1" applyBorder="1" applyAlignment="1">
      <alignment vertical="center" wrapText="1"/>
    </xf>
    <xf numFmtId="6" fontId="0" fillId="0" borderId="0" xfId="0" applyNumberFormat="1" applyAlignment="1">
      <alignment wrapText="1"/>
    </xf>
    <xf numFmtId="6" fontId="0" fillId="7" borderId="12" xfId="6" applyNumberFormat="1" applyFont="1" applyFill="1" applyBorder="1" applyAlignment="1">
      <alignment vertical="center" wrapText="1"/>
    </xf>
    <xf numFmtId="6" fontId="0" fillId="8" borderId="0" xfId="6" applyNumberFormat="1" applyFont="1" applyFill="1" applyAlignment="1"/>
    <xf numFmtId="6" fontId="0" fillId="7" borderId="12" xfId="6" applyNumberFormat="1" applyFont="1" applyFill="1" applyBorder="1" applyAlignment="1"/>
    <xf numFmtId="6" fontId="0" fillId="7" borderId="4" xfId="6" applyNumberFormat="1" applyFont="1" applyFill="1" applyBorder="1" applyAlignment="1"/>
    <xf numFmtId="6" fontId="0" fillId="0" borderId="0" xfId="0" applyNumberFormat="1" applyAlignment="1"/>
    <xf numFmtId="6" fontId="0" fillId="0" borderId="9" xfId="6" applyNumberFormat="1" applyFont="1" applyBorder="1" applyAlignment="1"/>
    <xf numFmtId="6" fontId="0" fillId="0" borderId="18" xfId="6" applyNumberFormat="1" applyFont="1" applyBorder="1" applyAlignment="1"/>
    <xf numFmtId="6" fontId="0" fillId="12" borderId="18" xfId="6" applyNumberFormat="1" applyFont="1" applyFill="1" applyBorder="1" applyAlignment="1"/>
    <xf numFmtId="6" fontId="0" fillId="0" borderId="10" xfId="6" applyNumberFormat="1" applyFont="1" applyBorder="1" applyAlignment="1"/>
    <xf numFmtId="6" fontId="0" fillId="7" borderId="5" xfId="6" applyNumberFormat="1" applyFont="1" applyFill="1" applyBorder="1" applyAlignment="1"/>
    <xf numFmtId="6" fontId="0" fillId="7" borderId="0" xfId="6" applyNumberFormat="1" applyFont="1" applyFill="1" applyBorder="1" applyAlignment="1"/>
    <xf numFmtId="6" fontId="0" fillId="0" borderId="7" xfId="6" applyNumberFormat="1" applyFont="1" applyBorder="1" applyAlignment="1"/>
    <xf numFmtId="6" fontId="0" fillId="0" borderId="11" xfId="6" applyNumberFormat="1" applyFont="1" applyBorder="1" applyAlignment="1"/>
    <xf numFmtId="6" fontId="0" fillId="0" borderId="8" xfId="6" applyNumberFormat="1" applyFont="1" applyBorder="1" applyAlignment="1"/>
    <xf numFmtId="6" fontId="0" fillId="0" borderId="7" xfId="6" applyNumberFormat="1" applyFont="1" applyFill="1" applyBorder="1" applyAlignment="1"/>
    <xf numFmtId="6" fontId="3" fillId="9" borderId="7" xfId="6" applyNumberFormat="1" applyFont="1" applyFill="1" applyBorder="1" applyAlignment="1"/>
    <xf numFmtId="6" fontId="3" fillId="9" borderId="11" xfId="6" applyNumberFormat="1" applyFont="1" applyFill="1" applyBorder="1" applyAlignment="1"/>
    <xf numFmtId="6" fontId="0" fillId="8" borderId="0" xfId="6" applyNumberFormat="1" applyFont="1" applyFill="1" applyBorder="1" applyAlignment="1"/>
    <xf numFmtId="6" fontId="1" fillId="8" borderId="0" xfId="6" applyNumberFormat="1" applyFont="1" applyFill="1" applyBorder="1" applyAlignment="1"/>
    <xf numFmtId="6" fontId="3" fillId="8" borderId="0" xfId="6" applyNumberFormat="1" applyFont="1" applyFill="1" applyBorder="1" applyAlignment="1"/>
    <xf numFmtId="6" fontId="0" fillId="4" borderId="7" xfId="6" applyNumberFormat="1" applyFont="1" applyFill="1" applyBorder="1" applyAlignment="1"/>
    <xf numFmtId="6" fontId="3" fillId="9" borderId="6" xfId="6" applyNumberFormat="1" applyFont="1" applyFill="1" applyBorder="1" applyAlignment="1"/>
    <xf numFmtId="6" fontId="0" fillId="7" borderId="12" xfId="6" applyNumberFormat="1" applyFont="1" applyFill="1" applyBorder="1" applyAlignment="1">
      <alignment horizontal="center" vertical="center"/>
    </xf>
    <xf numFmtId="6" fontId="0" fillId="7" borderId="12" xfId="6" applyNumberFormat="1" applyFont="1" applyFill="1" applyBorder="1" applyAlignment="1">
      <alignment horizontal="center" vertical="center" wrapText="1"/>
    </xf>
    <xf numFmtId="6" fontId="0" fillId="7" borderId="0" xfId="0" applyNumberFormat="1" applyFill="1" applyAlignment="1"/>
    <xf numFmtId="6" fontId="1" fillId="4" borderId="11" xfId="6" applyNumberFormat="1" applyFont="1" applyFill="1" applyBorder="1" applyAlignment="1"/>
    <xf numFmtId="6" fontId="1" fillId="4" borderId="7" xfId="6" applyNumberFormat="1" applyFont="1" applyFill="1" applyBorder="1" applyAlignment="1"/>
    <xf numFmtId="6" fontId="17" fillId="0" borderId="0" xfId="6" applyNumberFormat="1" applyFont="1" applyBorder="1" applyAlignment="1">
      <alignment horizontal="center" vertical="center"/>
    </xf>
    <xf numFmtId="6" fontId="18" fillId="0" borderId="0" xfId="6" applyNumberFormat="1" applyFont="1" applyBorder="1" applyAlignment="1">
      <alignment horizontal="center" vertical="center"/>
    </xf>
    <xf numFmtId="6" fontId="17" fillId="7" borderId="12" xfId="6" applyNumberFormat="1" applyFont="1" applyFill="1" applyBorder="1" applyAlignment="1">
      <alignment horizontal="center" vertical="center"/>
    </xf>
    <xf numFmtId="6" fontId="17" fillId="0" borderId="0" xfId="0" applyNumberFormat="1" applyFont="1" applyAlignment="1"/>
    <xf numFmtId="6" fontId="0" fillId="7" borderId="0" xfId="0" applyNumberFormat="1" applyFill="1" applyAlignment="1">
      <alignment wrapText="1"/>
    </xf>
    <xf numFmtId="6" fontId="17" fillId="7" borderId="0" xfId="0" applyNumberFormat="1" applyFont="1" applyFill="1" applyAlignment="1"/>
    <xf numFmtId="6" fontId="0" fillId="7" borderId="0" xfId="0" applyNumberFormat="1" applyFill="1" applyBorder="1" applyAlignment="1"/>
    <xf numFmtId="6" fontId="3" fillId="7" borderId="0" xfId="6" applyNumberFormat="1" applyFont="1" applyFill="1" applyBorder="1" applyAlignment="1"/>
    <xf numFmtId="6" fontId="3" fillId="7" borderId="4" xfId="6" applyNumberFormat="1" applyFont="1" applyFill="1" applyBorder="1" applyAlignment="1"/>
    <xf numFmtId="6" fontId="0" fillId="7" borderId="4" xfId="0" applyNumberFormat="1" applyFill="1" applyBorder="1" applyAlignment="1"/>
    <xf numFmtId="6" fontId="0" fillId="7" borderId="4" xfId="0" applyNumberFormat="1" applyFill="1" applyBorder="1" applyAlignment="1">
      <alignment wrapText="1"/>
    </xf>
    <xf numFmtId="6" fontId="0" fillId="7" borderId="0" xfId="0" applyNumberFormat="1" applyFill="1" applyBorder="1" applyAlignment="1">
      <alignment wrapText="1"/>
    </xf>
    <xf numFmtId="6" fontId="17" fillId="7" borderId="4" xfId="0" applyNumberFormat="1" applyFont="1" applyFill="1" applyBorder="1" applyAlignment="1"/>
    <xf numFmtId="6" fontId="17" fillId="7" borderId="0" xfId="0" applyNumberFormat="1" applyFont="1" applyFill="1" applyBorder="1" applyAlignment="1"/>
    <xf numFmtId="6" fontId="17" fillId="7" borderId="12" xfId="6" applyNumberFormat="1" applyFont="1" applyFill="1" applyBorder="1" applyAlignment="1"/>
    <xf numFmtId="6" fontId="0" fillId="7" borderId="12" xfId="6" applyNumberFormat="1" applyFont="1" applyFill="1" applyBorder="1" applyAlignment="1">
      <alignment wrapText="1"/>
    </xf>
    <xf numFmtId="6" fontId="3" fillId="9" borderId="18" xfId="6" applyNumberFormat="1" applyFont="1" applyFill="1" applyBorder="1" applyAlignment="1"/>
    <xf numFmtId="6" fontId="16" fillId="4" borderId="17" xfId="6" applyNumberFormat="1" applyFont="1" applyFill="1" applyBorder="1" applyAlignment="1">
      <alignment horizontal="center" vertical="center"/>
    </xf>
    <xf numFmtId="6" fontId="16" fillId="4" borderId="20" xfId="6" applyNumberFormat="1" applyFont="1" applyFill="1" applyBorder="1" applyAlignment="1">
      <alignment horizontal="center" vertical="center"/>
    </xf>
    <xf numFmtId="6" fontId="16" fillId="4" borderId="16" xfId="6" applyNumberFormat="1" applyFont="1" applyFill="1" applyBorder="1" applyAlignment="1">
      <alignment horizontal="center" vertical="center"/>
    </xf>
    <xf numFmtId="6" fontId="16" fillId="4" borderId="23" xfId="6" applyNumberFormat="1" applyFont="1" applyFill="1" applyBorder="1" applyAlignment="1">
      <alignment horizontal="center" vertical="center"/>
    </xf>
    <xf numFmtId="0" fontId="0" fillId="0" borderId="0" xfId="0" applyFont="1" applyAlignment="1"/>
    <xf numFmtId="0" fontId="5" fillId="0" borderId="0" xfId="0" applyFont="1" applyFill="1" applyAlignment="1">
      <alignment horizontal="center" vertical="center"/>
    </xf>
    <xf numFmtId="167" fontId="4" fillId="12" borderId="5" xfId="1" applyNumberFormat="1" applyFont="1" applyFill="1" applyBorder="1" applyAlignment="1">
      <alignment vertical="center"/>
    </xf>
    <xf numFmtId="0" fontId="7" fillId="0" borderId="0" xfId="0" applyFont="1" applyAlignment="1">
      <alignment vertical="center" wrapText="1"/>
    </xf>
    <xf numFmtId="0" fontId="5" fillId="0" borderId="0" xfId="0" applyFont="1" applyAlignment="1">
      <alignment vertical="center" wrapText="1"/>
    </xf>
    <xf numFmtId="167" fontId="4" fillId="12" borderId="12" xfId="1" applyNumberFormat="1" applyFont="1" applyFill="1" applyBorder="1" applyAlignment="1">
      <alignment vertical="center"/>
    </xf>
    <xf numFmtId="167" fontId="4" fillId="0" borderId="5" xfId="1" applyNumberFormat="1" applyFont="1" applyFill="1" applyBorder="1" applyAlignment="1">
      <alignment vertical="center"/>
    </xf>
    <xf numFmtId="167" fontId="4" fillId="0" borderId="0" xfId="1" applyNumberFormat="1" applyFont="1" applyFill="1" applyBorder="1" applyAlignment="1">
      <alignment vertical="center"/>
    </xf>
    <xf numFmtId="0" fontId="5" fillId="0" borderId="0" xfId="0" applyFont="1" applyFill="1" applyBorder="1" applyAlignment="1">
      <alignment horizontal="center" vertical="center"/>
    </xf>
    <xf numFmtId="0" fontId="21" fillId="0" borderId="0" xfId="0" applyFont="1" applyAlignment="1"/>
    <xf numFmtId="0" fontId="22" fillId="0" borderId="0" xfId="0" applyFont="1" applyAlignment="1"/>
    <xf numFmtId="0" fontId="24" fillId="0" borderId="0" xfId="0" applyFont="1"/>
    <xf numFmtId="0" fontId="25" fillId="0" borderId="0" xfId="0" applyFont="1"/>
    <xf numFmtId="0" fontId="26" fillId="0" borderId="0" xfId="0" applyFont="1"/>
    <xf numFmtId="0" fontId="13" fillId="0" borderId="0" xfId="0" applyFont="1"/>
    <xf numFmtId="0" fontId="0" fillId="0" borderId="0" xfId="0" applyFont="1"/>
    <xf numFmtId="0" fontId="0" fillId="0" borderId="0" xfId="0" applyFont="1" applyAlignment="1">
      <alignment wrapText="1"/>
    </xf>
    <xf numFmtId="0" fontId="27" fillId="15" borderId="6" xfId="0" applyFont="1" applyFill="1" applyBorder="1" applyAlignment="1">
      <alignment horizontal="center" vertical="center" wrapText="1"/>
    </xf>
    <xf numFmtId="0" fontId="13" fillId="0" borderId="27" xfId="0" applyFont="1" applyBorder="1"/>
    <xf numFmtId="0" fontId="13" fillId="0" borderId="26" xfId="0" applyFont="1" applyBorder="1"/>
    <xf numFmtId="0" fontId="13" fillId="0" borderId="25" xfId="0" applyFont="1" applyBorder="1"/>
    <xf numFmtId="0" fontId="25" fillId="0" borderId="28" xfId="0" applyFont="1" applyBorder="1"/>
    <xf numFmtId="44" fontId="13" fillId="0" borderId="25" xfId="6" applyFont="1" applyBorder="1"/>
    <xf numFmtId="44" fontId="13" fillId="0" borderId="0" xfId="6" applyFont="1" applyBorder="1"/>
    <xf numFmtId="44" fontId="25" fillId="0" borderId="28" xfId="6" applyFont="1" applyBorder="1"/>
    <xf numFmtId="0" fontId="25" fillId="0" borderId="26" xfId="0" applyFont="1" applyBorder="1"/>
    <xf numFmtId="0" fontId="13" fillId="0" borderId="2" xfId="0" applyFont="1" applyBorder="1"/>
    <xf numFmtId="44" fontId="13" fillId="0" borderId="2" xfId="6" applyFont="1" applyBorder="1"/>
    <xf numFmtId="44" fontId="13" fillId="12" borderId="25" xfId="6" applyFont="1" applyFill="1" applyBorder="1"/>
    <xf numFmtId="44" fontId="25" fillId="12" borderId="28" xfId="6" applyFont="1" applyFill="1" applyBorder="1"/>
    <xf numFmtId="0" fontId="13" fillId="12" borderId="26" xfId="0" applyFont="1" applyFill="1" applyBorder="1"/>
    <xf numFmtId="0" fontId="13" fillId="0" borderId="29" xfId="0" applyFont="1" applyBorder="1"/>
    <xf numFmtId="44" fontId="13" fillId="0" borderId="29" xfId="6" applyFont="1" applyBorder="1"/>
    <xf numFmtId="44" fontId="13" fillId="12" borderId="29" xfId="6" applyFont="1" applyFill="1" applyBorder="1"/>
    <xf numFmtId="44" fontId="13" fillId="14" borderId="23" xfId="6" applyFont="1" applyFill="1" applyBorder="1"/>
    <xf numFmtId="44" fontId="13" fillId="14" borderId="17" xfId="6" applyFont="1" applyFill="1" applyBorder="1"/>
    <xf numFmtId="0" fontId="13" fillId="14" borderId="23" xfId="0" applyFont="1" applyFill="1" applyBorder="1"/>
    <xf numFmtId="0" fontId="26" fillId="0" borderId="0" xfId="0" applyFont="1" applyBorder="1"/>
    <xf numFmtId="0" fontId="26" fillId="14" borderId="16" xfId="0" applyFont="1" applyFill="1" applyBorder="1" applyAlignment="1">
      <alignment horizontal="center"/>
    </xf>
    <xf numFmtId="0" fontId="13" fillId="0" borderId="27" xfId="0" applyFont="1" applyBorder="1" applyAlignment="1"/>
    <xf numFmtId="0" fontId="25" fillId="0" borderId="28" xfId="0" applyFont="1" applyBorder="1" applyAlignment="1">
      <alignment horizontal="center"/>
    </xf>
    <xf numFmtId="0" fontId="19" fillId="14" borderId="16" xfId="0" applyFont="1" applyFill="1" applyBorder="1" applyAlignment="1">
      <alignment horizontal="center"/>
    </xf>
    <xf numFmtId="0" fontId="0" fillId="0" borderId="0" xfId="0" applyFont="1" applyFill="1" applyAlignment="1"/>
    <xf numFmtId="0" fontId="4" fillId="0" borderId="0" xfId="0" applyFont="1" applyFill="1" applyAlignment="1"/>
    <xf numFmtId="0" fontId="21" fillId="0" borderId="0" xfId="0" applyFont="1" applyFill="1" applyAlignment="1"/>
    <xf numFmtId="170" fontId="4" fillId="0" borderId="0" xfId="0" applyNumberFormat="1" applyFont="1" applyFill="1" applyAlignment="1"/>
    <xf numFmtId="0" fontId="22" fillId="0" borderId="0" xfId="0" applyFont="1" applyFill="1" applyAlignment="1"/>
    <xf numFmtId="0" fontId="23" fillId="0" borderId="0" xfId="0" applyFont="1" applyFill="1" applyAlignment="1"/>
    <xf numFmtId="169" fontId="13" fillId="0" borderId="4" xfId="0" applyNumberFormat="1" applyFont="1" applyFill="1" applyBorder="1" applyAlignment="1">
      <alignment horizontal="right" vertical="center"/>
    </xf>
    <xf numFmtId="169" fontId="13" fillId="12" borderId="4" xfId="0" applyNumberFormat="1" applyFont="1" applyFill="1" applyBorder="1" applyAlignment="1">
      <alignment horizontal="right" vertical="center"/>
    </xf>
    <xf numFmtId="0" fontId="13" fillId="0" borderId="0" xfId="0" applyFont="1" applyFill="1" applyBorder="1" applyAlignment="1">
      <alignment vertical="center"/>
    </xf>
    <xf numFmtId="169" fontId="13" fillId="0" borderId="5" xfId="0" applyNumberFormat="1" applyFont="1" applyFill="1" applyBorder="1" applyAlignment="1">
      <alignment horizontal="right" wrapText="1"/>
    </xf>
    <xf numFmtId="0" fontId="3" fillId="0" borderId="0" xfId="0" applyFont="1" applyFill="1" applyBorder="1" applyAlignment="1"/>
    <xf numFmtId="0" fontId="25" fillId="0" borderId="20" xfId="0" applyFont="1" applyFill="1" applyBorder="1" applyAlignment="1">
      <alignment horizontal="center"/>
    </xf>
    <xf numFmtId="169" fontId="25" fillId="0" borderId="20" xfId="0" applyNumberFormat="1" applyFont="1" applyFill="1" applyBorder="1" applyAlignment="1">
      <alignment horizontal="right"/>
    </xf>
    <xf numFmtId="169" fontId="25" fillId="12" borderId="20" xfId="0" applyNumberFormat="1" applyFont="1" applyFill="1" applyBorder="1" applyAlignment="1">
      <alignment horizontal="right"/>
    </xf>
    <xf numFmtId="169" fontId="25" fillId="0" borderId="20" xfId="0" applyNumberFormat="1" applyFont="1" applyFill="1" applyBorder="1" applyAlignment="1">
      <alignment wrapText="1"/>
    </xf>
    <xf numFmtId="0" fontId="29" fillId="0" borderId="0" xfId="0" applyFont="1"/>
    <xf numFmtId="44" fontId="13" fillId="0" borderId="25" xfId="6" applyFont="1" applyFill="1" applyBorder="1"/>
    <xf numFmtId="44" fontId="13" fillId="0" borderId="31" xfId="6" applyFont="1" applyBorder="1"/>
    <xf numFmtId="44" fontId="13" fillId="0" borderId="0" xfId="6" applyFont="1" applyFill="1" applyBorder="1"/>
    <xf numFmtId="44" fontId="25" fillId="0" borderId="28" xfId="6" applyFont="1" applyBorder="1" applyAlignment="1">
      <alignment vertical="center"/>
    </xf>
    <xf numFmtId="0" fontId="5" fillId="0" borderId="0" xfId="0" applyFont="1" applyBorder="1" applyAlignment="1">
      <alignment horizontal="center"/>
    </xf>
    <xf numFmtId="0" fontId="5" fillId="0" borderId="0" xfId="0" applyFont="1" applyFill="1" applyBorder="1" applyAlignment="1">
      <alignment horizontal="center"/>
    </xf>
    <xf numFmtId="0" fontId="21" fillId="0" borderId="0" xfId="0" applyFont="1"/>
    <xf numFmtId="171" fontId="25" fillId="0" borderId="28" xfId="6" applyNumberFormat="1" applyFont="1" applyBorder="1"/>
    <xf numFmtId="6" fontId="3" fillId="15" borderId="17" xfId="6" applyNumberFormat="1" applyFont="1" applyFill="1" applyBorder="1" applyAlignment="1">
      <alignment horizontal="center" vertical="center" wrapText="1"/>
    </xf>
    <xf numFmtId="6" fontId="3" fillId="15" borderId="20" xfId="6" applyNumberFormat="1" applyFont="1" applyFill="1" applyBorder="1" applyAlignment="1">
      <alignment horizontal="center" vertical="center" wrapText="1"/>
    </xf>
    <xf numFmtId="6" fontId="31" fillId="15" borderId="16" xfId="6" applyNumberFormat="1" applyFont="1" applyFill="1" applyBorder="1" applyAlignment="1">
      <alignment horizontal="center" vertical="center" wrapText="1"/>
    </xf>
    <xf numFmtId="6" fontId="31" fillId="15" borderId="20" xfId="6" applyNumberFormat="1" applyFont="1" applyFill="1" applyBorder="1" applyAlignment="1">
      <alignment horizontal="center" vertical="center" wrapText="1"/>
    </xf>
    <xf numFmtId="6" fontId="31" fillId="15" borderId="17" xfId="6" applyNumberFormat="1" applyFont="1" applyFill="1" applyBorder="1" applyAlignment="1">
      <alignment horizontal="center" vertical="center" wrapText="1"/>
    </xf>
    <xf numFmtId="171" fontId="13" fillId="14" borderId="17" xfId="6" applyNumberFormat="1" applyFont="1" applyFill="1" applyBorder="1"/>
    <xf numFmtId="0" fontId="33" fillId="17" borderId="0" xfId="0" applyFont="1" applyFill="1"/>
    <xf numFmtId="0" fontId="34" fillId="17" borderId="0" xfId="0" applyFont="1" applyFill="1"/>
    <xf numFmtId="0" fontId="13" fillId="0" borderId="34" xfId="0" applyFont="1" applyBorder="1"/>
    <xf numFmtId="44" fontId="13" fillId="0" borderId="33" xfId="6" applyFont="1" applyBorder="1"/>
    <xf numFmtId="44" fontId="13" fillId="0" borderId="35" xfId="6" applyFont="1" applyBorder="1"/>
    <xf numFmtId="6" fontId="1" fillId="8" borderId="0" xfId="6" applyNumberFormat="1" applyFont="1" applyFill="1" applyBorder="1" applyAlignment="1">
      <alignment horizontal="center"/>
    </xf>
    <xf numFmtId="0" fontId="28" fillId="15" borderId="0" xfId="0" applyFont="1" applyFill="1" applyAlignment="1">
      <alignment horizontal="center" vertical="center"/>
    </xf>
    <xf numFmtId="0" fontId="6" fillId="17" borderId="0" xfId="0" applyFont="1" applyFill="1" applyAlignment="1">
      <alignment vertical="center" wrapText="1"/>
    </xf>
    <xf numFmtId="0" fontId="5" fillId="0" borderId="0" xfId="0" applyFont="1" applyFill="1"/>
    <xf numFmtId="167" fontId="13" fillId="0" borderId="0" xfId="1" applyNumberFormat="1" applyFont="1" applyFill="1" applyBorder="1" applyAlignment="1"/>
    <xf numFmtId="167" fontId="4" fillId="14" borderId="0" xfId="1" applyNumberFormat="1" applyFont="1" applyFill="1" applyBorder="1" applyAlignment="1">
      <alignment vertical="center"/>
    </xf>
    <xf numFmtId="0" fontId="5" fillId="14" borderId="16" xfId="0" applyFont="1" applyFill="1" applyBorder="1" applyAlignment="1">
      <alignment horizontal="center" vertical="center"/>
    </xf>
    <xf numFmtId="0" fontId="5" fillId="14" borderId="23" xfId="0" applyFont="1" applyFill="1" applyBorder="1" applyAlignment="1">
      <alignment vertical="center" wrapText="1"/>
    </xf>
    <xf numFmtId="167" fontId="4" fillId="14" borderId="23" xfId="1" applyNumberFormat="1" applyFont="1" applyFill="1" applyBorder="1" applyAlignment="1">
      <alignment vertical="center"/>
    </xf>
    <xf numFmtId="0" fontId="35" fillId="15" borderId="0" xfId="0" applyFont="1" applyFill="1" applyAlignment="1">
      <alignment vertical="center" wrapText="1"/>
    </xf>
    <xf numFmtId="0" fontId="5" fillId="17" borderId="0" xfId="0" applyFont="1" applyFill="1" applyAlignment="1">
      <alignment horizontal="center"/>
    </xf>
    <xf numFmtId="166" fontId="4" fillId="17" borderId="0" xfId="1" applyNumberFormat="1" applyFont="1" applyFill="1" applyBorder="1"/>
    <xf numFmtId="167" fontId="5" fillId="0" borderId="0" xfId="1" applyNumberFormat="1" applyFont="1" applyFill="1" applyBorder="1" applyAlignment="1">
      <alignment vertical="center"/>
    </xf>
    <xf numFmtId="167" fontId="7" fillId="12" borderId="20" xfId="1" applyNumberFormat="1" applyFont="1" applyFill="1" applyBorder="1" applyAlignment="1">
      <alignment vertical="center"/>
    </xf>
    <xf numFmtId="167" fontId="4" fillId="0" borderId="15" xfId="1" applyNumberFormat="1" applyFont="1" applyFill="1" applyBorder="1" applyAlignment="1">
      <alignment vertical="center"/>
    </xf>
    <xf numFmtId="0" fontId="5" fillId="0" borderId="2" xfId="0" applyFont="1" applyFill="1" applyBorder="1" applyAlignment="1">
      <alignment horizontal="center" vertical="center"/>
    </xf>
    <xf numFmtId="0" fontId="5" fillId="0" borderId="2" xfId="0" applyFont="1" applyBorder="1" applyAlignment="1">
      <alignment vertical="center" wrapText="1"/>
    </xf>
    <xf numFmtId="167" fontId="5" fillId="0" borderId="3" xfId="1" applyNumberFormat="1" applyFont="1" applyFill="1" applyBorder="1" applyAlignment="1">
      <alignment vertical="center"/>
    </xf>
    <xf numFmtId="167" fontId="5" fillId="0" borderId="14" xfId="1" applyNumberFormat="1" applyFont="1" applyFill="1" applyBorder="1" applyAlignment="1">
      <alignment vertical="center"/>
    </xf>
    <xf numFmtId="167" fontId="5" fillId="12" borderId="3" xfId="1" applyNumberFormat="1" applyFont="1" applyFill="1" applyBorder="1" applyAlignment="1">
      <alignment vertical="center"/>
    </xf>
    <xf numFmtId="0" fontId="7" fillId="0" borderId="16" xfId="0" applyFont="1" applyFill="1" applyBorder="1" applyAlignment="1">
      <alignment horizontal="center" vertical="center"/>
    </xf>
    <xf numFmtId="0" fontId="7" fillId="0" borderId="17" xfId="0" applyFont="1" applyFill="1" applyBorder="1" applyAlignment="1">
      <alignment vertical="center" wrapText="1"/>
    </xf>
    <xf numFmtId="167" fontId="4" fillId="12" borderId="15" xfId="1" applyNumberFormat="1" applyFont="1" applyFill="1" applyBorder="1" applyAlignment="1">
      <alignment vertical="center"/>
    </xf>
    <xf numFmtId="0" fontId="20" fillId="0" borderId="17" xfId="0" applyFont="1" applyFill="1" applyBorder="1" applyAlignment="1">
      <alignment vertical="center" wrapText="1"/>
    </xf>
    <xf numFmtId="0" fontId="20" fillId="0" borderId="17" xfId="0" applyFont="1" applyFill="1" applyBorder="1" applyAlignment="1">
      <alignment horizontal="left" vertical="center" wrapText="1"/>
    </xf>
    <xf numFmtId="0" fontId="5" fillId="17" borderId="0" xfId="0" applyFont="1" applyFill="1" applyBorder="1" applyAlignment="1">
      <alignment horizontal="center" vertical="center"/>
    </xf>
    <xf numFmtId="0" fontId="6" fillId="17" borderId="0" xfId="0" applyFont="1" applyFill="1" applyBorder="1" applyAlignment="1">
      <alignment vertical="center" wrapText="1"/>
    </xf>
    <xf numFmtId="167" fontId="4" fillId="17" borderId="0" xfId="1" applyNumberFormat="1" applyFont="1" applyFill="1" applyBorder="1" applyAlignment="1">
      <alignment vertical="center"/>
    </xf>
    <xf numFmtId="167" fontId="5" fillId="12" borderId="14" xfId="1" applyNumberFormat="1" applyFont="1" applyFill="1" applyBorder="1" applyAlignment="1">
      <alignment vertical="center"/>
    </xf>
    <xf numFmtId="0" fontId="5" fillId="0" borderId="16" xfId="0" applyFont="1" applyFill="1" applyBorder="1" applyAlignment="1">
      <alignment horizontal="center" vertical="center"/>
    </xf>
    <xf numFmtId="0" fontId="7" fillId="0" borderId="17" xfId="0" applyFont="1" applyBorder="1" applyAlignment="1">
      <alignment vertical="center" wrapText="1"/>
    </xf>
    <xf numFmtId="0" fontId="4" fillId="0" borderId="16" xfId="0" applyFont="1" applyFill="1" applyBorder="1" applyAlignment="1">
      <alignment vertical="center"/>
    </xf>
    <xf numFmtId="167" fontId="4" fillId="14" borderId="24" xfId="1" applyNumberFormat="1" applyFont="1" applyFill="1" applyBorder="1" applyAlignment="1">
      <alignment vertical="center"/>
    </xf>
    <xf numFmtId="167" fontId="4" fillId="0" borderId="24" xfId="1" applyNumberFormat="1" applyFont="1" applyFill="1" applyBorder="1" applyAlignment="1">
      <alignment vertical="center"/>
    </xf>
    <xf numFmtId="167" fontId="4" fillId="15" borderId="0" xfId="1" applyNumberFormat="1" applyFont="1" applyFill="1" applyBorder="1" applyAlignment="1">
      <alignment vertical="center"/>
    </xf>
    <xf numFmtId="167" fontId="7" fillId="0" borderId="14" xfId="1" applyNumberFormat="1" applyFont="1" applyFill="1" applyBorder="1" applyAlignment="1">
      <alignment vertical="center"/>
    </xf>
    <xf numFmtId="167" fontId="7" fillId="12" borderId="14" xfId="1" applyNumberFormat="1" applyFont="1" applyFill="1" applyBorder="1" applyAlignment="1">
      <alignment vertical="center"/>
    </xf>
    <xf numFmtId="167" fontId="34" fillId="15" borderId="0" xfId="1" applyNumberFormat="1" applyFont="1" applyFill="1" applyBorder="1" applyAlignment="1">
      <alignment vertical="center"/>
    </xf>
    <xf numFmtId="167" fontId="4" fillId="0" borderId="2" xfId="1" applyNumberFormat="1" applyFont="1" applyFill="1" applyBorder="1" applyAlignment="1">
      <alignment vertical="center"/>
    </xf>
    <xf numFmtId="167" fontId="4" fillId="0" borderId="22" xfId="1" applyNumberFormat="1" applyFont="1" applyFill="1" applyBorder="1" applyAlignment="1">
      <alignment vertical="center"/>
    </xf>
    <xf numFmtId="0" fontId="6" fillId="17" borderId="5" xfId="0" applyFont="1" applyFill="1" applyBorder="1" applyAlignment="1">
      <alignment vertical="center" wrapText="1"/>
    </xf>
    <xf numFmtId="0" fontId="36" fillId="0" borderId="16" xfId="0" applyFont="1" applyFill="1" applyBorder="1" applyAlignment="1">
      <alignment horizontal="center" vertical="center"/>
    </xf>
    <xf numFmtId="0" fontId="28" fillId="17" borderId="0" xfId="0" applyFont="1" applyFill="1" applyBorder="1" applyAlignment="1">
      <alignment horizontal="center" vertical="center"/>
    </xf>
    <xf numFmtId="167" fontId="34" fillId="17" borderId="0" xfId="1" applyNumberFormat="1" applyFont="1" applyFill="1" applyBorder="1" applyAlignment="1">
      <alignment vertical="center"/>
    </xf>
    <xf numFmtId="167" fontId="4" fillId="12" borderId="22" xfId="1" applyNumberFormat="1" applyFont="1" applyFill="1" applyBorder="1" applyAlignment="1">
      <alignment vertical="center"/>
    </xf>
    <xf numFmtId="0" fontId="28" fillId="17" borderId="0" xfId="0" applyFont="1" applyFill="1" applyAlignment="1">
      <alignment horizontal="center" vertical="center"/>
    </xf>
    <xf numFmtId="0" fontId="7" fillId="0" borderId="22" xfId="0" applyFont="1" applyBorder="1" applyAlignment="1">
      <alignment vertical="center" wrapText="1"/>
    </xf>
    <xf numFmtId="0" fontId="4" fillId="0" borderId="0" xfId="0" applyFont="1" applyFill="1" applyBorder="1" applyAlignment="1">
      <alignment vertical="center" wrapText="1"/>
    </xf>
    <xf numFmtId="0" fontId="4" fillId="0" borderId="24" xfId="0" applyFont="1" applyFill="1" applyBorder="1" applyAlignment="1">
      <alignment vertical="center" wrapText="1"/>
    </xf>
    <xf numFmtId="0" fontId="38" fillId="9" borderId="17" xfId="2" applyFont="1" applyFill="1" applyBorder="1" applyAlignment="1">
      <alignment vertical="center" wrapText="1"/>
    </xf>
    <xf numFmtId="167" fontId="7" fillId="0" borderId="23" xfId="1" applyNumberFormat="1" applyFont="1" applyFill="1" applyBorder="1" applyAlignment="1">
      <alignment vertical="center"/>
    </xf>
    <xf numFmtId="0" fontId="39" fillId="0" borderId="0" xfId="0" applyFont="1" applyAlignment="1"/>
    <xf numFmtId="0" fontId="39" fillId="0" borderId="5" xfId="0" applyFont="1" applyBorder="1" applyAlignment="1">
      <alignment vertical="center" wrapText="1"/>
    </xf>
    <xf numFmtId="0" fontId="39" fillId="0" borderId="0" xfId="0" applyFont="1"/>
    <xf numFmtId="0" fontId="39" fillId="17" borderId="0" xfId="0" applyFont="1" applyFill="1" applyAlignment="1">
      <alignment wrapText="1"/>
    </xf>
    <xf numFmtId="0" fontId="39" fillId="17" borderId="5" xfId="0" applyFont="1" applyFill="1" applyBorder="1" applyAlignment="1">
      <alignment vertical="center" wrapText="1"/>
    </xf>
    <xf numFmtId="0" fontId="39" fillId="0" borderId="0" xfId="0" applyFont="1" applyFill="1"/>
    <xf numFmtId="0" fontId="39" fillId="0" borderId="0" xfId="0" applyFont="1" applyAlignment="1">
      <alignment vertical="center" wrapText="1"/>
    </xf>
    <xf numFmtId="0" fontId="39" fillId="0" borderId="5" xfId="0" applyFont="1" applyFill="1" applyBorder="1" applyAlignment="1">
      <alignment vertical="center" wrapText="1"/>
    </xf>
    <xf numFmtId="0" fontId="39" fillId="15" borderId="5" xfId="0" applyFont="1" applyFill="1" applyBorder="1" applyAlignment="1">
      <alignment vertical="center" wrapText="1"/>
    </xf>
    <xf numFmtId="0" fontId="39" fillId="14" borderId="17" xfId="0" applyFont="1" applyFill="1" applyBorder="1" applyAlignment="1">
      <alignment vertical="center" wrapText="1"/>
    </xf>
    <xf numFmtId="0" fontId="13" fillId="0" borderId="5" xfId="0" applyFont="1" applyFill="1" applyBorder="1" applyAlignment="1">
      <alignment vertical="center" wrapText="1"/>
    </xf>
    <xf numFmtId="0" fontId="13" fillId="0" borderId="3" xfId="0" applyFont="1" applyFill="1" applyBorder="1" applyAlignment="1">
      <alignment vertical="center" wrapText="1"/>
    </xf>
    <xf numFmtId="0" fontId="13" fillId="14" borderId="17" xfId="0" applyFont="1" applyFill="1" applyBorder="1" applyAlignment="1">
      <alignment vertical="center" wrapText="1"/>
    </xf>
    <xf numFmtId="0" fontId="19" fillId="0" borderId="0" xfId="5" applyFont="1" applyFill="1" applyAlignment="1">
      <alignment horizontal="center" vertical="center"/>
    </xf>
    <xf numFmtId="0" fontId="40" fillId="0" borderId="0" xfId="5" applyFont="1" applyFill="1"/>
    <xf numFmtId="0" fontId="39" fillId="0" borderId="15" xfId="0" applyFont="1" applyFill="1" applyBorder="1" applyAlignment="1">
      <alignment vertical="center" wrapText="1"/>
    </xf>
    <xf numFmtId="0" fontId="37" fillId="15" borderId="5" xfId="0" applyFont="1" applyFill="1" applyBorder="1" applyAlignment="1">
      <alignment vertical="center" wrapText="1"/>
    </xf>
    <xf numFmtId="0" fontId="39" fillId="0" borderId="0" xfId="0" applyFont="1" applyAlignment="1">
      <alignment vertical="center"/>
    </xf>
    <xf numFmtId="0" fontId="39" fillId="0" borderId="3" xfId="0" applyFont="1" applyFill="1" applyBorder="1" applyAlignment="1">
      <alignment vertical="center" wrapText="1"/>
    </xf>
    <xf numFmtId="167" fontId="39" fillId="0" borderId="0" xfId="0" applyNumberFormat="1" applyFont="1" applyFill="1"/>
    <xf numFmtId="0" fontId="41" fillId="5" borderId="0" xfId="4" applyFont="1" applyAlignment="1">
      <alignment horizontal="center" vertical="center"/>
    </xf>
    <xf numFmtId="0" fontId="42" fillId="4" borderId="0" xfId="5" applyFont="1" applyFill="1" applyAlignment="1">
      <alignment horizontal="center" vertical="center"/>
    </xf>
    <xf numFmtId="0" fontId="39" fillId="0" borderId="5" xfId="5" applyFont="1" applyFill="1" applyBorder="1" applyAlignment="1">
      <alignment vertical="center" wrapText="1"/>
    </xf>
    <xf numFmtId="0" fontId="39" fillId="4" borderId="0" xfId="0" applyFont="1" applyFill="1"/>
    <xf numFmtId="43" fontId="39" fillId="0" borderId="5" xfId="0" applyNumberFormat="1" applyFont="1" applyFill="1" applyBorder="1" applyAlignment="1">
      <alignment vertical="center" wrapText="1"/>
    </xf>
    <xf numFmtId="167" fontId="39" fillId="0" borderId="5" xfId="0" applyNumberFormat="1" applyFont="1" applyFill="1" applyBorder="1" applyAlignment="1">
      <alignment vertical="center" wrapText="1"/>
    </xf>
    <xf numFmtId="0" fontId="39" fillId="0" borderId="12" xfId="0" applyFont="1" applyFill="1" applyBorder="1" applyAlignment="1">
      <alignment vertical="center" wrapText="1"/>
    </xf>
    <xf numFmtId="0" fontId="39" fillId="0" borderId="0" xfId="0" applyFont="1" applyFill="1" applyBorder="1" applyAlignment="1">
      <alignment vertical="center" wrapText="1"/>
    </xf>
    <xf numFmtId="0" fontId="37" fillId="15" borderId="0" xfId="0" applyFont="1" applyFill="1" applyBorder="1" applyAlignment="1">
      <alignment vertical="center" wrapText="1"/>
    </xf>
    <xf numFmtId="0" fontId="39" fillId="0" borderId="0" xfId="0" applyFont="1" applyFill="1" applyAlignment="1">
      <alignment vertical="center" wrapText="1"/>
    </xf>
    <xf numFmtId="0" fontId="39" fillId="0" borderId="24" xfId="0" applyFont="1" applyFill="1" applyBorder="1" applyAlignment="1">
      <alignment vertical="center" wrapText="1"/>
    </xf>
    <xf numFmtId="0" fontId="39" fillId="14" borderId="22" xfId="0" applyFont="1" applyFill="1" applyBorder="1" applyAlignment="1">
      <alignment vertical="center" wrapText="1"/>
    </xf>
    <xf numFmtId="0" fontId="40" fillId="6" borderId="0" xfId="5" applyFont="1"/>
    <xf numFmtId="167" fontId="39" fillId="12" borderId="5" xfId="2" applyNumberFormat="1" applyFont="1" applyFill="1" applyBorder="1" applyAlignment="1">
      <alignment vertical="center"/>
    </xf>
    <xf numFmtId="0" fontId="43" fillId="0" borderId="0" xfId="2" applyFont="1" applyFill="1"/>
    <xf numFmtId="0" fontId="43" fillId="2" borderId="0" xfId="2" applyFont="1"/>
    <xf numFmtId="0" fontId="39" fillId="0" borderId="0" xfId="0" applyFont="1" applyBorder="1" applyAlignment="1">
      <alignment vertical="center" wrapText="1"/>
    </xf>
    <xf numFmtId="0" fontId="39" fillId="0" borderId="20" xfId="0" applyFont="1" applyFill="1" applyBorder="1" applyAlignment="1">
      <alignment vertical="center" wrapText="1"/>
    </xf>
    <xf numFmtId="0" fontId="37" fillId="17" borderId="0" xfId="0" applyFont="1" applyFill="1" applyBorder="1" applyAlignment="1">
      <alignment vertical="center" wrapText="1"/>
    </xf>
    <xf numFmtId="168" fontId="39" fillId="0" borderId="0" xfId="7" applyNumberFormat="1" applyFont="1" applyFill="1"/>
    <xf numFmtId="43" fontId="39" fillId="0" borderId="0" xfId="0" applyNumberFormat="1" applyFont="1" applyFill="1"/>
    <xf numFmtId="0" fontId="39" fillId="0" borderId="0" xfId="0" applyFont="1" applyFill="1" applyBorder="1"/>
    <xf numFmtId="167" fontId="39" fillId="0" borderId="15" xfId="0" applyNumberFormat="1" applyFont="1" applyFill="1" applyBorder="1" applyAlignment="1">
      <alignment vertical="center" wrapText="1"/>
    </xf>
    <xf numFmtId="167" fontId="40" fillId="0" borderId="0" xfId="5" applyNumberFormat="1" applyFont="1" applyFill="1" applyBorder="1" applyAlignment="1"/>
    <xf numFmtId="0" fontId="44" fillId="0" borderId="0" xfId="0" applyFont="1" applyFill="1"/>
    <xf numFmtId="0" fontId="39" fillId="0" borderId="0" xfId="0" applyFont="1" applyFill="1" applyAlignment="1">
      <alignment vertical="center"/>
    </xf>
    <xf numFmtId="0" fontId="45" fillId="0" borderId="0" xfId="0" applyFont="1" applyFill="1"/>
    <xf numFmtId="167" fontId="39" fillId="0" borderId="0" xfId="5" applyNumberFormat="1" applyFont="1" applyFill="1" applyBorder="1" applyAlignment="1"/>
    <xf numFmtId="0" fontId="39" fillId="0" borderId="0" xfId="5" applyFont="1" applyFill="1"/>
    <xf numFmtId="0" fontId="39" fillId="4" borderId="0" xfId="5" applyFont="1" applyFill="1"/>
    <xf numFmtId="167" fontId="43" fillId="0" borderId="0" xfId="2" applyNumberFormat="1" applyFont="1" applyFill="1" applyBorder="1" applyAlignment="1"/>
    <xf numFmtId="0" fontId="42" fillId="14" borderId="16" xfId="0" applyFont="1" applyFill="1" applyBorder="1" applyAlignment="1">
      <alignment vertical="center"/>
    </xf>
    <xf numFmtId="0" fontId="42" fillId="14" borderId="23" xfId="0" applyFont="1" applyFill="1" applyBorder="1" applyAlignment="1">
      <alignment vertical="center"/>
    </xf>
    <xf numFmtId="0" fontId="39" fillId="14" borderId="23" xfId="0" applyFont="1" applyFill="1" applyBorder="1" applyAlignment="1">
      <alignment vertical="center"/>
    </xf>
    <xf numFmtId="0" fontId="39" fillId="14" borderId="17" xfId="5" applyFont="1" applyFill="1" applyBorder="1" applyAlignment="1">
      <alignment vertical="center" wrapText="1"/>
    </xf>
    <xf numFmtId="0" fontId="42" fillId="0" borderId="0" xfId="0" applyFont="1" applyAlignment="1">
      <alignment horizontal="center" vertical="center"/>
    </xf>
    <xf numFmtId="0" fontId="39" fillId="0" borderId="22" xfId="0" applyFont="1" applyBorder="1" applyAlignment="1">
      <alignment vertical="center" wrapText="1"/>
    </xf>
    <xf numFmtId="0" fontId="39" fillId="4" borderId="5" xfId="0" applyFont="1" applyFill="1" applyBorder="1" applyAlignment="1">
      <alignment vertical="center" wrapText="1"/>
    </xf>
    <xf numFmtId="167" fontId="39" fillId="0" borderId="0" xfId="0" applyNumberFormat="1" applyFont="1" applyAlignment="1"/>
    <xf numFmtId="0" fontId="28" fillId="15" borderId="16" xfId="0" applyFont="1" applyFill="1" applyBorder="1" applyAlignment="1">
      <alignment horizontal="center" vertical="center"/>
    </xf>
    <xf numFmtId="0" fontId="28" fillId="15" borderId="23" xfId="0" applyFont="1" applyFill="1" applyBorder="1" applyAlignment="1">
      <alignment horizontal="center" vertical="center" wrapText="1"/>
    </xf>
    <xf numFmtId="0" fontId="28" fillId="15" borderId="17" xfId="0" applyFont="1" applyFill="1" applyBorder="1" applyAlignment="1">
      <alignment horizontal="center" vertical="center" wrapText="1"/>
    </xf>
    <xf numFmtId="0" fontId="35" fillId="15" borderId="20" xfId="0" applyFont="1" applyFill="1" applyBorder="1" applyAlignment="1">
      <alignment horizontal="center" vertical="center" wrapText="1"/>
    </xf>
    <xf numFmtId="0" fontId="7" fillId="0" borderId="23" xfId="0" applyFont="1" applyFill="1" applyBorder="1" applyAlignment="1">
      <alignment vertical="center" wrapText="1"/>
    </xf>
    <xf numFmtId="0" fontId="39" fillId="0" borderId="14" xfId="0" applyFont="1" applyFill="1" applyBorder="1" applyAlignment="1">
      <alignment vertical="center" wrapText="1"/>
    </xf>
    <xf numFmtId="0" fontId="39" fillId="14" borderId="5" xfId="0" applyFont="1" applyFill="1" applyBorder="1" applyAlignment="1">
      <alignment vertical="center" wrapText="1"/>
    </xf>
    <xf numFmtId="0" fontId="5" fillId="14" borderId="1" xfId="0" applyFont="1" applyFill="1" applyBorder="1" applyAlignment="1">
      <alignment horizontal="center" vertical="center"/>
    </xf>
    <xf numFmtId="0" fontId="39" fillId="14" borderId="3" xfId="0" applyFont="1" applyFill="1" applyBorder="1" applyAlignment="1">
      <alignment vertical="center" wrapText="1"/>
    </xf>
    <xf numFmtId="167" fontId="4" fillId="14" borderId="2" xfId="1" applyNumberFormat="1" applyFont="1" applyFill="1" applyBorder="1" applyAlignment="1">
      <alignment vertical="center"/>
    </xf>
    <xf numFmtId="0" fontId="5" fillId="14" borderId="4" xfId="0" applyFont="1" applyFill="1" applyBorder="1" applyAlignment="1">
      <alignment horizontal="center" vertical="center"/>
    </xf>
    <xf numFmtId="0" fontId="5" fillId="14" borderId="21" xfId="0"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xf numFmtId="44" fontId="13" fillId="0" borderId="27" xfId="6" applyFont="1" applyBorder="1"/>
    <xf numFmtId="0" fontId="13" fillId="0" borderId="32" xfId="0" applyFont="1" applyBorder="1"/>
    <xf numFmtId="0" fontId="26" fillId="14" borderId="23" xfId="0" applyFont="1" applyFill="1" applyBorder="1" applyAlignment="1">
      <alignment horizontal="center"/>
    </xf>
    <xf numFmtId="0" fontId="39" fillId="0" borderId="13" xfId="0" applyFont="1" applyFill="1" applyBorder="1" applyAlignment="1">
      <alignment vertical="center" wrapText="1"/>
    </xf>
    <xf numFmtId="0" fontId="15" fillId="0" borderId="0" xfId="0" applyFont="1" applyAlignment="1">
      <alignment horizontal="center" vertical="center"/>
    </xf>
    <xf numFmtId="0" fontId="46" fillId="0" borderId="0" xfId="0" applyFont="1"/>
    <xf numFmtId="0" fontId="15" fillId="0" borderId="0" xfId="0" applyFont="1" applyAlignment="1">
      <alignment vertical="center"/>
    </xf>
    <xf numFmtId="0" fontId="15" fillId="0" borderId="0" xfId="0" applyFont="1" applyBorder="1" applyAlignment="1">
      <alignment vertical="center"/>
    </xf>
    <xf numFmtId="0" fontId="46" fillId="0" borderId="0" xfId="0" applyFont="1" applyBorder="1"/>
    <xf numFmtId="0" fontId="46" fillId="0" borderId="0" xfId="0" applyFont="1" applyBorder="1" applyAlignment="1">
      <alignment wrapText="1"/>
    </xf>
    <xf numFmtId="40" fontId="20" fillId="15" borderId="25" xfId="0" applyNumberFormat="1" applyFont="1" applyFill="1" applyBorder="1" applyAlignment="1">
      <alignment horizontal="center"/>
    </xf>
    <xf numFmtId="40" fontId="28" fillId="15" borderId="25" xfId="0" applyNumberFormat="1" applyFont="1" applyFill="1" applyBorder="1" applyAlignment="1">
      <alignment horizontal="center"/>
    </xf>
    <xf numFmtId="40" fontId="19" fillId="14" borderId="16" xfId="0" applyNumberFormat="1" applyFont="1" applyFill="1" applyBorder="1" applyAlignment="1">
      <alignment horizontal="center"/>
    </xf>
    <xf numFmtId="40" fontId="13" fillId="14" borderId="23" xfId="0" applyNumberFormat="1" applyFont="1" applyFill="1" applyBorder="1" applyAlignment="1"/>
    <xf numFmtId="40" fontId="13" fillId="14" borderId="17" xfId="0" applyNumberFormat="1" applyFont="1" applyFill="1" applyBorder="1" applyAlignment="1"/>
    <xf numFmtId="40" fontId="13" fillId="0" borderId="30" xfId="0" applyNumberFormat="1" applyFont="1" applyFill="1" applyBorder="1" applyAlignment="1">
      <alignment vertical="center"/>
    </xf>
    <xf numFmtId="40" fontId="13" fillId="0" borderId="4" xfId="0" applyNumberFormat="1" applyFont="1" applyFill="1" applyBorder="1" applyAlignment="1">
      <alignment horizontal="right"/>
    </xf>
    <xf numFmtId="40" fontId="13" fillId="12" borderId="4" xfId="0" applyNumberFormat="1" applyFont="1" applyFill="1" applyBorder="1" applyAlignment="1">
      <alignment horizontal="right"/>
    </xf>
    <xf numFmtId="40" fontId="13" fillId="0" borderId="12" xfId="0" applyNumberFormat="1" applyFont="1" applyFill="1" applyBorder="1" applyAlignment="1">
      <alignment wrapText="1"/>
    </xf>
    <xf numFmtId="40" fontId="13" fillId="0" borderId="30" xfId="0" applyNumberFormat="1" applyFont="1" applyFill="1" applyBorder="1" applyAlignment="1">
      <alignment horizontal="left" vertical="center"/>
    </xf>
    <xf numFmtId="40" fontId="13" fillId="0" borderId="30" xfId="0" applyNumberFormat="1" applyFont="1" applyFill="1" applyBorder="1" applyAlignment="1">
      <alignment horizontal="left"/>
    </xf>
    <xf numFmtId="40" fontId="13" fillId="0" borderId="3" xfId="0" applyNumberFormat="1" applyFont="1" applyFill="1" applyBorder="1" applyAlignment="1">
      <alignment horizontal="left"/>
    </xf>
    <xf numFmtId="40" fontId="19" fillId="0" borderId="14" xfId="0" applyNumberFormat="1" applyFont="1" applyFill="1" applyBorder="1" applyAlignment="1">
      <alignment horizontal="right"/>
    </xf>
    <xf numFmtId="40" fontId="19" fillId="12" borderId="14" xfId="0" applyNumberFormat="1" applyFont="1" applyFill="1" applyBorder="1" applyAlignment="1">
      <alignment horizontal="right"/>
    </xf>
    <xf numFmtId="40" fontId="13" fillId="0" borderId="14" xfId="0" applyNumberFormat="1" applyFont="1" applyFill="1" applyBorder="1" applyAlignment="1">
      <alignment wrapText="1"/>
    </xf>
    <xf numFmtId="40" fontId="13" fillId="14" borderId="23" xfId="0" applyNumberFormat="1" applyFont="1" applyFill="1" applyBorder="1" applyAlignment="1">
      <alignment horizontal="right"/>
    </xf>
    <xf numFmtId="40" fontId="13" fillId="14" borderId="17" xfId="0" applyNumberFormat="1" applyFont="1" applyFill="1" applyBorder="1" applyAlignment="1">
      <alignment wrapText="1"/>
    </xf>
    <xf numFmtId="40" fontId="13" fillId="0" borderId="4" xfId="0" applyNumberFormat="1" applyFont="1" applyFill="1" applyBorder="1" applyAlignment="1">
      <alignment horizontal="right" vertical="center"/>
    </xf>
    <xf numFmtId="40" fontId="13" fillId="12" borderId="4" xfId="0" applyNumberFormat="1" applyFont="1" applyFill="1" applyBorder="1" applyAlignment="1">
      <alignment horizontal="right" vertical="center"/>
    </xf>
    <xf numFmtId="40" fontId="13" fillId="0" borderId="12" xfId="0" applyNumberFormat="1" applyFont="1" applyFill="1" applyBorder="1" applyAlignment="1">
      <alignment horizontal="left" wrapText="1"/>
    </xf>
    <xf numFmtId="40" fontId="13" fillId="0" borderId="3" xfId="0" applyNumberFormat="1" applyFont="1" applyFill="1" applyBorder="1" applyAlignment="1">
      <alignment vertical="center"/>
    </xf>
    <xf numFmtId="40" fontId="19" fillId="0" borderId="14" xfId="0" applyNumberFormat="1" applyFont="1" applyFill="1" applyBorder="1" applyAlignment="1">
      <alignment horizontal="right" vertical="center"/>
    </xf>
    <xf numFmtId="40" fontId="19" fillId="12" borderId="14" xfId="0" applyNumberFormat="1" applyFont="1" applyFill="1" applyBorder="1" applyAlignment="1">
      <alignment horizontal="right" vertical="center"/>
    </xf>
    <xf numFmtId="40" fontId="13" fillId="0" borderId="14" xfId="0" applyNumberFormat="1" applyFont="1" applyFill="1" applyBorder="1" applyAlignment="1">
      <alignment horizontal="left" wrapText="1"/>
    </xf>
    <xf numFmtId="40" fontId="13" fillId="0" borderId="12" xfId="0" applyNumberFormat="1" applyFont="1" applyFill="1" applyBorder="1" applyAlignment="1">
      <alignment horizontal="right" wrapText="1"/>
    </xf>
    <xf numFmtId="40" fontId="13" fillId="0" borderId="0" xfId="0" applyNumberFormat="1" applyFont="1" applyFill="1" applyBorder="1" applyAlignment="1">
      <alignment horizontal="left" vertical="center"/>
    </xf>
    <xf numFmtId="40" fontId="13" fillId="0" borderId="3" xfId="0" applyNumberFormat="1" applyFont="1" applyFill="1" applyBorder="1" applyAlignment="1">
      <alignment horizontal="left" vertical="center"/>
    </xf>
    <xf numFmtId="40" fontId="13" fillId="0" borderId="14" xfId="0" applyNumberFormat="1" applyFont="1" applyFill="1" applyBorder="1" applyAlignment="1">
      <alignment horizontal="right" wrapText="1"/>
    </xf>
    <xf numFmtId="40" fontId="13" fillId="14" borderId="17" xfId="0" applyNumberFormat="1" applyFont="1" applyFill="1" applyBorder="1" applyAlignment="1">
      <alignment horizontal="right" wrapText="1"/>
    </xf>
    <xf numFmtId="40" fontId="13" fillId="0" borderId="2" xfId="0" applyNumberFormat="1" applyFont="1" applyFill="1" applyBorder="1" applyAlignment="1">
      <alignment vertical="center"/>
    </xf>
    <xf numFmtId="40" fontId="19" fillId="0" borderId="1" xfId="0" applyNumberFormat="1" applyFont="1" applyFill="1" applyBorder="1" applyAlignment="1">
      <alignment horizontal="right" vertical="center"/>
    </xf>
    <xf numFmtId="40" fontId="19" fillId="12" borderId="1" xfId="0" applyNumberFormat="1" applyFont="1" applyFill="1" applyBorder="1" applyAlignment="1">
      <alignment horizontal="right" vertical="center"/>
    </xf>
    <xf numFmtId="40" fontId="13" fillId="0" borderId="3" xfId="0" applyNumberFormat="1" applyFont="1" applyFill="1" applyBorder="1" applyAlignment="1">
      <alignment horizontal="right" wrapText="1"/>
    </xf>
    <xf numFmtId="0" fontId="47" fillId="0" borderId="1" xfId="0" applyFont="1" applyBorder="1"/>
    <xf numFmtId="0" fontId="0" fillId="0" borderId="2" xfId="0" applyBorder="1"/>
    <xf numFmtId="0" fontId="0" fillId="0" borderId="3" xfId="0" applyBorder="1"/>
    <xf numFmtId="0" fontId="47" fillId="0" borderId="21" xfId="0" applyFont="1" applyBorder="1"/>
    <xf numFmtId="0" fontId="0" fillId="0" borderId="24" xfId="0" applyBorder="1"/>
    <xf numFmtId="0" fontId="0" fillId="0" borderId="22" xfId="0" applyBorder="1"/>
    <xf numFmtId="0" fontId="47" fillId="0" borderId="0" xfId="0" applyFont="1"/>
    <xf numFmtId="0" fontId="5" fillId="18" borderId="0" xfId="0" applyFont="1" applyFill="1"/>
    <xf numFmtId="0" fontId="3" fillId="18" borderId="0" xfId="0" applyFont="1" applyFill="1"/>
    <xf numFmtId="0" fontId="19" fillId="13" borderId="17" xfId="0" applyFont="1" applyFill="1" applyBorder="1" applyAlignment="1">
      <alignment horizontal="center" vertical="center" wrapText="1"/>
    </xf>
    <xf numFmtId="167" fontId="4" fillId="13" borderId="5" xfId="1" applyNumberFormat="1" applyFont="1" applyFill="1" applyBorder="1" applyAlignment="1">
      <alignment vertical="center"/>
    </xf>
    <xf numFmtId="167" fontId="5" fillId="13" borderId="3" xfId="1" applyNumberFormat="1" applyFont="1" applyFill="1" applyBorder="1" applyAlignment="1">
      <alignment vertical="center"/>
    </xf>
    <xf numFmtId="167" fontId="7" fillId="13" borderId="14" xfId="1" applyNumberFormat="1" applyFont="1" applyFill="1" applyBorder="1" applyAlignment="1">
      <alignment vertical="center"/>
    </xf>
    <xf numFmtId="167" fontId="7" fillId="13" borderId="20" xfId="1" applyNumberFormat="1" applyFont="1" applyFill="1" applyBorder="1" applyAlignment="1">
      <alignment vertical="center"/>
    </xf>
    <xf numFmtId="167" fontId="5" fillId="13" borderId="5" xfId="1" applyNumberFormat="1" applyFont="1" applyFill="1" applyBorder="1" applyAlignment="1">
      <alignment vertical="center"/>
    </xf>
    <xf numFmtId="167" fontId="5" fillId="13" borderId="14" xfId="1" applyNumberFormat="1" applyFont="1" applyFill="1" applyBorder="1" applyAlignment="1">
      <alignment vertical="center"/>
    </xf>
    <xf numFmtId="167" fontId="39" fillId="13" borderId="5" xfId="2" applyNumberFormat="1" applyFont="1" applyFill="1" applyBorder="1" applyAlignment="1">
      <alignment vertical="center"/>
    </xf>
    <xf numFmtId="167" fontId="4" fillId="13" borderId="22" xfId="1" applyNumberFormat="1" applyFont="1" applyFill="1" applyBorder="1" applyAlignment="1">
      <alignment vertical="center"/>
    </xf>
    <xf numFmtId="167" fontId="4" fillId="13" borderId="15" xfId="1" applyNumberFormat="1" applyFont="1" applyFill="1" applyBorder="1" applyAlignment="1">
      <alignment vertical="center"/>
    </xf>
    <xf numFmtId="167" fontId="7" fillId="13" borderId="15" xfId="1" applyNumberFormat="1" applyFont="1" applyFill="1" applyBorder="1" applyAlignment="1">
      <alignment vertical="center"/>
    </xf>
    <xf numFmtId="167" fontId="38" fillId="13" borderId="15" xfId="2" applyNumberFormat="1" applyFont="1" applyFill="1" applyBorder="1" applyAlignment="1">
      <alignment vertical="center"/>
    </xf>
    <xf numFmtId="6" fontId="30" fillId="17" borderId="0" xfId="6" applyNumberFormat="1" applyFont="1" applyFill="1" applyBorder="1" applyAlignment="1">
      <alignment horizontal="left" vertical="center" wrapText="1"/>
    </xf>
    <xf numFmtId="167" fontId="7" fillId="13" borderId="5" xfId="1" applyNumberFormat="1" applyFont="1" applyFill="1" applyBorder="1" applyAlignment="1">
      <alignment vertical="center"/>
    </xf>
    <xf numFmtId="167" fontId="5" fillId="0" borderId="15" xfId="1" applyNumberFormat="1" applyFont="1" applyFill="1" applyBorder="1" applyAlignment="1">
      <alignment vertical="center"/>
    </xf>
    <xf numFmtId="167" fontId="4" fillId="0" borderId="20" xfId="1" applyNumberFormat="1" applyFont="1" applyFill="1" applyBorder="1" applyAlignment="1">
      <alignment vertical="center"/>
    </xf>
    <xf numFmtId="167" fontId="5" fillId="13" borderId="20" xfId="1" applyNumberFormat="1" applyFont="1" applyFill="1" applyBorder="1" applyAlignment="1">
      <alignment vertical="center"/>
    </xf>
    <xf numFmtId="167" fontId="4" fillId="4" borderId="5" xfId="1" applyNumberFormat="1" applyFont="1" applyFill="1" applyBorder="1" applyAlignment="1">
      <alignment vertical="center"/>
    </xf>
    <xf numFmtId="167" fontId="5" fillId="4" borderId="14" xfId="1" applyNumberFormat="1" applyFont="1" applyFill="1" applyBorder="1" applyAlignment="1">
      <alignment vertical="center"/>
    </xf>
    <xf numFmtId="167" fontId="4" fillId="4" borderId="0" xfId="1" applyNumberFormat="1" applyFont="1" applyFill="1" applyBorder="1" applyAlignment="1">
      <alignment vertical="center"/>
    </xf>
    <xf numFmtId="167" fontId="5" fillId="4" borderId="0" xfId="1" applyNumberFormat="1" applyFont="1" applyFill="1" applyBorder="1" applyAlignment="1">
      <alignment vertical="center"/>
    </xf>
    <xf numFmtId="167" fontId="7" fillId="4" borderId="20" xfId="1" applyNumberFormat="1" applyFont="1" applyFill="1" applyBorder="1" applyAlignment="1">
      <alignment vertical="center"/>
    </xf>
    <xf numFmtId="167" fontId="4" fillId="4" borderId="20" xfId="1" applyNumberFormat="1" applyFont="1" applyFill="1" applyBorder="1" applyAlignment="1">
      <alignment vertical="center"/>
    </xf>
    <xf numFmtId="167" fontId="5" fillId="13" borderId="15" xfId="1" applyNumberFormat="1" applyFont="1" applyFill="1" applyBorder="1" applyAlignment="1">
      <alignment vertical="center"/>
    </xf>
    <xf numFmtId="0" fontId="31" fillId="20" borderId="14" xfId="8" applyFont="1" applyFill="1" applyBorder="1" applyAlignment="1">
      <alignment horizontal="center"/>
    </xf>
    <xf numFmtId="0" fontId="31" fillId="19" borderId="15" xfId="8" applyFont="1" applyBorder="1" applyAlignment="1">
      <alignment horizontal="center"/>
    </xf>
    <xf numFmtId="167" fontId="7" fillId="13" borderId="21" xfId="1" applyNumberFormat="1" applyFont="1" applyFill="1" applyBorder="1" applyAlignment="1">
      <alignment vertical="center"/>
    </xf>
    <xf numFmtId="6" fontId="48" fillId="4" borderId="20" xfId="6" applyNumberFormat="1" applyFont="1" applyFill="1" applyBorder="1" applyAlignment="1">
      <alignment horizontal="center" vertical="center"/>
    </xf>
    <xf numFmtId="170" fontId="16" fillId="4" borderId="16" xfId="6" applyNumberFormat="1" applyFont="1" applyFill="1" applyBorder="1" applyAlignment="1">
      <alignment horizontal="center" vertical="center"/>
    </xf>
    <xf numFmtId="0" fontId="39" fillId="0" borderId="0" xfId="5" applyFont="1" applyFill="1" applyAlignment="1">
      <alignment vertical="center" wrapText="1"/>
    </xf>
    <xf numFmtId="0" fontId="19" fillId="0" borderId="0" xfId="0" applyFont="1" applyAlignment="1">
      <alignment horizontal="center" vertical="center"/>
    </xf>
    <xf numFmtId="0" fontId="13" fillId="0" borderId="15" xfId="0" applyFont="1" applyBorder="1" applyAlignment="1">
      <alignment vertical="center"/>
    </xf>
    <xf numFmtId="167" fontId="4" fillId="4" borderId="12" xfId="1" applyNumberFormat="1" applyFont="1" applyFill="1" applyBorder="1" applyAlignment="1">
      <alignment vertical="center"/>
    </xf>
    <xf numFmtId="167" fontId="4" fillId="4" borderId="15" xfId="1" applyNumberFormat="1" applyFont="1" applyFill="1" applyBorder="1" applyAlignment="1">
      <alignment vertical="center"/>
    </xf>
    <xf numFmtId="0" fontId="39" fillId="0" borderId="38" xfId="0" applyFont="1" applyFill="1" applyBorder="1"/>
    <xf numFmtId="0" fontId="40" fillId="0" borderId="38" xfId="5" applyFont="1" applyFill="1" applyBorder="1"/>
    <xf numFmtId="0" fontId="39" fillId="0" borderId="0" xfId="0" applyFont="1" applyFill="1" applyAlignment="1"/>
    <xf numFmtId="0" fontId="4" fillId="0" borderId="0" xfId="0" applyFont="1" applyFill="1"/>
    <xf numFmtId="0" fontId="8" fillId="0" borderId="0" xfId="0" applyFont="1" applyFill="1" applyBorder="1"/>
    <xf numFmtId="0" fontId="39" fillId="0" borderId="38" xfId="5" applyFont="1" applyFill="1" applyBorder="1" applyAlignment="1">
      <alignment vertical="center" wrapText="1"/>
    </xf>
    <xf numFmtId="0" fontId="39" fillId="0" borderId="38" xfId="0" applyFont="1" applyFill="1" applyBorder="1" applyAlignment="1">
      <alignment vertical="center" wrapText="1"/>
    </xf>
    <xf numFmtId="0" fontId="6" fillId="17" borderId="0" xfId="0" applyFont="1" applyFill="1" applyBorder="1" applyAlignment="1">
      <alignment vertical="center"/>
    </xf>
    <xf numFmtId="0" fontId="35" fillId="15" borderId="0" xfId="0" applyFont="1" applyFill="1" applyAlignment="1">
      <alignment vertical="center"/>
    </xf>
    <xf numFmtId="0" fontId="5" fillId="14" borderId="23" xfId="0" applyFont="1" applyFill="1" applyBorder="1" applyAlignment="1">
      <alignment vertical="center"/>
    </xf>
    <xf numFmtId="0" fontId="5" fillId="0" borderId="2" xfId="0" applyFont="1" applyBorder="1" applyAlignment="1">
      <alignment vertical="center"/>
    </xf>
    <xf numFmtId="0" fontId="7" fillId="0" borderId="17" xfId="0" applyFont="1" applyFill="1" applyBorder="1" applyAlignment="1">
      <alignment vertical="center"/>
    </xf>
    <xf numFmtId="0" fontId="39" fillId="0" borderId="3" xfId="0" applyFont="1" applyFill="1" applyBorder="1" applyAlignment="1">
      <alignment vertical="center"/>
    </xf>
    <xf numFmtId="0" fontId="5" fillId="0" borderId="0" xfId="0" applyFont="1" applyBorder="1" applyAlignment="1">
      <alignment vertical="center"/>
    </xf>
    <xf numFmtId="0" fontId="20" fillId="0" borderId="17" xfId="0" applyFont="1" applyFill="1" applyBorder="1" applyAlignment="1">
      <alignment vertical="center"/>
    </xf>
    <xf numFmtId="0" fontId="0" fillId="0" borderId="0" xfId="0" applyAlignment="1"/>
    <xf numFmtId="0" fontId="7" fillId="0" borderId="0" xfId="0" applyFont="1" applyAlignment="1">
      <alignment vertical="center"/>
    </xf>
    <xf numFmtId="0" fontId="5" fillId="0" borderId="0" xfId="0" applyFont="1" applyAlignment="1">
      <alignment vertical="center"/>
    </xf>
    <xf numFmtId="0" fontId="0" fillId="0" borderId="0" xfId="0" applyBorder="1" applyAlignment="1"/>
    <xf numFmtId="0" fontId="13" fillId="0" borderId="0" xfId="0" applyFont="1" applyFill="1" applyBorder="1" applyAlignment="1"/>
    <xf numFmtId="0" fontId="19" fillId="0" borderId="0" xfId="0" applyFont="1" applyFill="1" applyBorder="1" applyAlignment="1">
      <alignment horizontal="center"/>
    </xf>
    <xf numFmtId="0" fontId="19" fillId="0" borderId="0" xfId="0" applyFont="1" applyFill="1" applyBorder="1" applyAlignment="1"/>
    <xf numFmtId="0" fontId="39" fillId="0" borderId="0" xfId="0" applyFont="1" applyFill="1" applyBorder="1" applyAlignment="1">
      <alignment wrapText="1"/>
    </xf>
    <xf numFmtId="0" fontId="19" fillId="0" borderId="0" xfId="0" applyFont="1" applyFill="1" applyBorder="1"/>
    <xf numFmtId="0" fontId="5" fillId="24" borderId="0" xfId="0" applyFont="1" applyFill="1" applyAlignment="1">
      <alignment horizontal="center" vertical="center"/>
    </xf>
    <xf numFmtId="167" fontId="4" fillId="24" borderId="5" xfId="1" applyNumberFormat="1" applyFont="1" applyFill="1" applyBorder="1" applyAlignment="1">
      <alignment vertical="center"/>
    </xf>
    <xf numFmtId="0" fontId="39" fillId="24" borderId="5" xfId="0" applyFont="1" applyFill="1" applyBorder="1" applyAlignment="1">
      <alignment vertical="center" wrapText="1"/>
    </xf>
    <xf numFmtId="0" fontId="39" fillId="24" borderId="0" xfId="0" applyFont="1" applyFill="1"/>
    <xf numFmtId="6" fontId="0" fillId="0" borderId="11" xfId="6" applyNumberFormat="1" applyFont="1" applyFill="1" applyBorder="1" applyAlignment="1"/>
    <xf numFmtId="6" fontId="50" fillId="15" borderId="20" xfId="6" applyNumberFormat="1" applyFont="1" applyFill="1" applyBorder="1" applyAlignment="1">
      <alignment horizontal="center" vertical="center" wrapText="1"/>
    </xf>
    <xf numFmtId="6" fontId="0" fillId="0" borderId="10" xfId="6" applyNumberFormat="1" applyFont="1" applyFill="1" applyBorder="1" applyAlignment="1"/>
    <xf numFmtId="6" fontId="0" fillId="0" borderId="6" xfId="6" applyNumberFormat="1" applyFont="1" applyFill="1" applyBorder="1" applyAlignment="1"/>
    <xf numFmtId="6" fontId="16" fillId="0" borderId="20" xfId="6" applyNumberFormat="1" applyFont="1" applyFill="1" applyBorder="1" applyAlignment="1">
      <alignment horizontal="center" vertical="center"/>
    </xf>
    <xf numFmtId="6" fontId="51" fillId="12" borderId="20" xfId="6" applyNumberFormat="1" applyFont="1" applyFill="1" applyBorder="1" applyAlignment="1">
      <alignment horizontal="center" vertical="center" wrapText="1"/>
    </xf>
    <xf numFmtId="6" fontId="1" fillId="0" borderId="6" xfId="6" applyNumberFormat="1" applyFont="1" applyFill="1" applyBorder="1" applyAlignment="1"/>
    <xf numFmtId="0" fontId="52" fillId="0" borderId="5" xfId="0" applyFont="1" applyFill="1" applyBorder="1" applyAlignment="1">
      <alignment vertical="center" wrapText="1"/>
    </xf>
    <xf numFmtId="0" fontId="52" fillId="0" borderId="0" xfId="0" applyFont="1" applyFill="1"/>
    <xf numFmtId="0" fontId="0" fillId="0" borderId="0" xfId="0"/>
    <xf numFmtId="0" fontId="0" fillId="0" borderId="0" xfId="0" applyAlignment="1">
      <alignment wrapText="1"/>
    </xf>
    <xf numFmtId="0" fontId="0" fillId="0" borderId="0" xfId="0" applyBorder="1"/>
    <xf numFmtId="0" fontId="0" fillId="0" borderId="0" xfId="0" applyFont="1" applyAlignment="1"/>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27" fillId="15" borderId="6" xfId="0" applyFont="1" applyFill="1" applyBorder="1" applyAlignment="1">
      <alignment horizontal="center" vertical="center" wrapText="1"/>
    </xf>
    <xf numFmtId="0" fontId="13" fillId="0" borderId="0" xfId="0" applyFont="1" applyBorder="1"/>
    <xf numFmtId="0" fontId="13" fillId="14" borderId="17" xfId="0" applyFont="1" applyFill="1" applyBorder="1"/>
    <xf numFmtId="0" fontId="29" fillId="0" borderId="0" xfId="0" applyFont="1"/>
    <xf numFmtId="0" fontId="5" fillId="0" borderId="0" xfId="0" applyFont="1" applyBorder="1" applyAlignment="1">
      <alignment horizontal="center"/>
    </xf>
    <xf numFmtId="0" fontId="5" fillId="0" borderId="0" xfId="0" applyFont="1" applyFill="1" applyBorder="1" applyAlignment="1">
      <alignment horizontal="center"/>
    </xf>
    <xf numFmtId="0" fontId="34" fillId="17" borderId="0" xfId="0" applyFont="1" applyFill="1"/>
    <xf numFmtId="0" fontId="5" fillId="0" borderId="2" xfId="0" applyFont="1" applyFill="1" applyBorder="1" applyAlignment="1">
      <alignment horizontal="center" vertical="center"/>
    </xf>
    <xf numFmtId="0" fontId="5" fillId="0" borderId="16" xfId="0" applyFont="1" applyFill="1" applyBorder="1" applyAlignment="1">
      <alignment horizontal="center" vertical="center"/>
    </xf>
    <xf numFmtId="0" fontId="39" fillId="0" borderId="5" xfId="0" applyFont="1" applyBorder="1" applyAlignment="1">
      <alignment vertical="center" wrapText="1"/>
    </xf>
    <xf numFmtId="0" fontId="39" fillId="0" borderId="0" xfId="0" applyFont="1"/>
    <xf numFmtId="0" fontId="39" fillId="0" borderId="0" xfId="0" applyFont="1" applyFill="1"/>
    <xf numFmtId="0" fontId="39" fillId="0" borderId="5" xfId="0" applyFont="1" applyFill="1" applyBorder="1" applyAlignment="1">
      <alignment vertical="center" wrapText="1"/>
    </xf>
    <xf numFmtId="0" fontId="39" fillId="14" borderId="17" xfId="0" applyFont="1" applyFill="1" applyBorder="1" applyAlignment="1">
      <alignment vertical="center" wrapText="1"/>
    </xf>
    <xf numFmtId="0" fontId="40" fillId="0" borderId="0" xfId="5" applyFont="1" applyFill="1"/>
    <xf numFmtId="0" fontId="39" fillId="0" borderId="15" xfId="0" applyFont="1" applyFill="1" applyBorder="1" applyAlignment="1">
      <alignment vertical="center" wrapText="1"/>
    </xf>
    <xf numFmtId="0" fontId="37" fillId="15" borderId="5" xfId="0" applyFont="1" applyFill="1" applyBorder="1" applyAlignment="1">
      <alignment vertical="center" wrapText="1"/>
    </xf>
    <xf numFmtId="0" fontId="39" fillId="0" borderId="0" xfId="0" applyFont="1" applyAlignment="1">
      <alignment vertical="center"/>
    </xf>
    <xf numFmtId="0" fontId="39" fillId="0" borderId="3" xfId="0" applyFont="1" applyFill="1" applyBorder="1" applyAlignment="1">
      <alignment vertical="center" wrapText="1"/>
    </xf>
    <xf numFmtId="167" fontId="39" fillId="0" borderId="0" xfId="0" applyNumberFormat="1" applyFont="1" applyFill="1"/>
    <xf numFmtId="167" fontId="39" fillId="12" borderId="5" xfId="5" applyNumberFormat="1" applyFont="1" applyFill="1" applyBorder="1" applyAlignment="1">
      <alignment vertical="center"/>
    </xf>
    <xf numFmtId="0" fontId="39" fillId="0" borderId="5" xfId="5" applyFont="1" applyFill="1" applyBorder="1" applyAlignment="1">
      <alignment vertical="center" wrapText="1"/>
    </xf>
    <xf numFmtId="0" fontId="39" fillId="0" borderId="0" xfId="0" applyFont="1" applyFill="1" applyBorder="1" applyAlignment="1">
      <alignment vertical="center" wrapText="1"/>
    </xf>
    <xf numFmtId="0" fontId="39" fillId="0" borderId="0" xfId="0" applyFont="1" applyFill="1" applyAlignment="1">
      <alignment vertical="center" wrapText="1"/>
    </xf>
    <xf numFmtId="0" fontId="40" fillId="6" borderId="0" xfId="5" applyFont="1"/>
    <xf numFmtId="0" fontId="39" fillId="0" borderId="20" xfId="0" applyFont="1" applyFill="1" applyBorder="1" applyAlignment="1">
      <alignment vertical="center" wrapText="1"/>
    </xf>
    <xf numFmtId="0" fontId="37" fillId="17" borderId="0" xfId="0" applyFont="1" applyFill="1" applyBorder="1" applyAlignment="1">
      <alignment vertical="center" wrapText="1"/>
    </xf>
    <xf numFmtId="0" fontId="39" fillId="0" borderId="0" xfId="0" applyFont="1" applyFill="1" applyAlignment="1">
      <alignment vertical="center"/>
    </xf>
    <xf numFmtId="0" fontId="39" fillId="0" borderId="5" xfId="0" applyFont="1" applyFill="1" applyBorder="1" applyAlignment="1">
      <alignment vertical="center"/>
    </xf>
    <xf numFmtId="0" fontId="42" fillId="0" borderId="0" xfId="0" applyFont="1" applyAlignment="1">
      <alignment horizontal="center" vertical="center"/>
    </xf>
    <xf numFmtId="0" fontId="39" fillId="0" borderId="22" xfId="0" applyFont="1" applyBorder="1" applyAlignment="1">
      <alignment vertical="center" wrapText="1"/>
    </xf>
    <xf numFmtId="0" fontId="19" fillId="0" borderId="0" xfId="0" applyFont="1" applyFill="1" applyAlignment="1">
      <alignment horizontal="center" vertical="center"/>
    </xf>
    <xf numFmtId="40" fontId="13" fillId="0" borderId="4" xfId="0" applyNumberFormat="1" applyFont="1" applyFill="1" applyBorder="1" applyAlignment="1">
      <alignment horizontal="right"/>
    </xf>
    <xf numFmtId="40" fontId="13" fillId="0" borderId="4" xfId="0" applyNumberFormat="1" applyFont="1" applyFill="1" applyBorder="1" applyAlignment="1">
      <alignment horizontal="right" vertical="center"/>
    </xf>
    <xf numFmtId="0" fontId="5" fillId="3" borderId="15" xfId="0" applyFont="1" applyFill="1" applyBorder="1" applyAlignment="1">
      <alignment horizontal="center"/>
    </xf>
    <xf numFmtId="0" fontId="39" fillId="0" borderId="0" xfId="0" applyFont="1" applyFill="1" applyBorder="1" applyAlignment="1">
      <alignment vertical="center"/>
    </xf>
    <xf numFmtId="0" fontId="35" fillId="15" borderId="0" xfId="0" applyFont="1" applyFill="1" applyAlignment="1">
      <alignment vertical="center"/>
    </xf>
    <xf numFmtId="0" fontId="5" fillId="14" borderId="23" xfId="0" applyFont="1" applyFill="1" applyBorder="1" applyAlignment="1">
      <alignment vertical="center"/>
    </xf>
    <xf numFmtId="0" fontId="7" fillId="0" borderId="17" xfId="0" applyFont="1" applyFill="1" applyBorder="1" applyAlignment="1">
      <alignment vertical="center"/>
    </xf>
    <xf numFmtId="0" fontId="5" fillId="0" borderId="0" xfId="0" applyFont="1" applyBorder="1" applyAlignment="1">
      <alignment vertical="center"/>
    </xf>
    <xf numFmtId="0" fontId="0" fillId="0" borderId="0" xfId="0" applyAlignment="1"/>
    <xf numFmtId="0" fontId="4" fillId="0" borderId="0" xfId="0" applyFont="1" applyFill="1" applyBorder="1"/>
    <xf numFmtId="0" fontId="39" fillId="0" borderId="0" xfId="0" applyFont="1" applyAlignment="1">
      <alignment wrapText="1"/>
    </xf>
    <xf numFmtId="0" fontId="29" fillId="0" borderId="0" xfId="0" applyFont="1" applyAlignment="1">
      <alignment vertical="center"/>
    </xf>
    <xf numFmtId="0" fontId="19" fillId="24" borderId="0" xfId="0" applyFont="1" applyFill="1" applyAlignment="1">
      <alignment horizontal="center" vertical="center"/>
    </xf>
    <xf numFmtId="0" fontId="39" fillId="24" borderId="0" xfId="0" applyFont="1" applyFill="1" applyAlignment="1">
      <alignment vertical="center"/>
    </xf>
    <xf numFmtId="167" fontId="11" fillId="24" borderId="0" xfId="4" applyNumberFormat="1" applyFill="1" applyBorder="1" applyAlignment="1"/>
    <xf numFmtId="0" fontId="11" fillId="24" borderId="0" xfId="4" applyFill="1"/>
    <xf numFmtId="0" fontId="40" fillId="24" borderId="0" xfId="5" applyFont="1" applyFill="1"/>
    <xf numFmtId="0" fontId="3" fillId="3" borderId="14" xfId="0" applyFont="1" applyFill="1" applyBorder="1" applyAlignment="1">
      <alignment horizontal="center"/>
    </xf>
    <xf numFmtId="167" fontId="4" fillId="13" borderId="12" xfId="1" applyNumberFormat="1" applyFont="1" applyFill="1" applyBorder="1" applyAlignment="1">
      <alignment vertical="center"/>
    </xf>
    <xf numFmtId="0" fontId="5" fillId="0" borderId="23" xfId="0" applyFont="1" applyBorder="1" applyAlignment="1">
      <alignment vertical="center"/>
    </xf>
    <xf numFmtId="167" fontId="5" fillId="0" borderId="23" xfId="1" applyNumberFormat="1" applyFont="1" applyFill="1" applyBorder="1" applyAlignment="1">
      <alignment vertical="center"/>
    </xf>
    <xf numFmtId="167" fontId="5" fillId="12" borderId="20" xfId="1" applyNumberFormat="1" applyFont="1" applyFill="1" applyBorder="1" applyAlignment="1">
      <alignment vertical="center"/>
    </xf>
    <xf numFmtId="167" fontId="5" fillId="4" borderId="20" xfId="1" applyNumberFormat="1" applyFont="1" applyFill="1" applyBorder="1" applyAlignment="1">
      <alignment vertical="center"/>
    </xf>
    <xf numFmtId="0" fontId="39" fillId="0" borderId="22" xfId="0" applyFont="1" applyFill="1" applyBorder="1" applyAlignment="1">
      <alignment vertical="center" wrapText="1"/>
    </xf>
    <xf numFmtId="167" fontId="4" fillId="12" borderId="14" xfId="1" applyNumberFormat="1" applyFont="1" applyFill="1" applyBorder="1" applyAlignment="1">
      <alignment vertical="center"/>
    </xf>
    <xf numFmtId="0" fontId="39" fillId="0" borderId="23" xfId="0" applyFont="1" applyBorder="1" applyAlignment="1">
      <alignment vertical="center"/>
    </xf>
    <xf numFmtId="167" fontId="4" fillId="0" borderId="23" xfId="1" applyNumberFormat="1" applyFont="1" applyFill="1" applyBorder="1" applyAlignment="1">
      <alignment vertical="center"/>
    </xf>
    <xf numFmtId="0" fontId="39" fillId="0" borderId="17" xfId="0" applyFont="1" applyFill="1" applyBorder="1" applyAlignment="1">
      <alignment vertical="center" wrapText="1"/>
    </xf>
    <xf numFmtId="0" fontId="5" fillId="0" borderId="23" xfId="0" applyFont="1" applyFill="1" applyBorder="1" applyAlignment="1">
      <alignment horizontal="center" vertical="center"/>
    </xf>
    <xf numFmtId="167" fontId="5" fillId="12" borderId="15" xfId="1" applyNumberFormat="1" applyFont="1" applyFill="1" applyBorder="1" applyAlignment="1">
      <alignment vertical="center"/>
    </xf>
    <xf numFmtId="167" fontId="5" fillId="4" borderId="15" xfId="1" applyNumberFormat="1" applyFont="1" applyFill="1" applyBorder="1" applyAlignment="1">
      <alignment vertical="center"/>
    </xf>
    <xf numFmtId="0" fontId="39" fillId="0" borderId="2" xfId="0" applyFont="1" applyFill="1" applyBorder="1" applyAlignment="1">
      <alignment vertical="center" wrapText="1"/>
    </xf>
    <xf numFmtId="3" fontId="4" fillId="12" borderId="14" xfId="1" applyNumberFormat="1" applyFont="1" applyFill="1" applyBorder="1" applyAlignment="1">
      <alignment vertical="center"/>
    </xf>
    <xf numFmtId="3" fontId="4" fillId="12" borderId="12" xfId="1" applyNumberFormat="1" applyFont="1" applyFill="1" applyBorder="1" applyAlignment="1">
      <alignment vertical="center"/>
    </xf>
    <xf numFmtId="0" fontId="5" fillId="0" borderId="0" xfId="0" applyFont="1" applyBorder="1" applyAlignment="1">
      <alignment horizontal="left"/>
    </xf>
    <xf numFmtId="167" fontId="28" fillId="15" borderId="0" xfId="1" applyNumberFormat="1" applyFont="1" applyFill="1" applyBorder="1" applyAlignment="1">
      <alignment vertical="center"/>
    </xf>
    <xf numFmtId="0" fontId="13" fillId="0" borderId="26" xfId="0" applyFont="1" applyFill="1" applyBorder="1"/>
    <xf numFmtId="44" fontId="13" fillId="0" borderId="29" xfId="6" applyFont="1" applyFill="1" applyBorder="1"/>
    <xf numFmtId="44" fontId="25" fillId="0" borderId="28" xfId="6" applyFont="1" applyFill="1" applyBorder="1"/>
    <xf numFmtId="0" fontId="39" fillId="4" borderId="0" xfId="0" applyFont="1" applyFill="1" applyBorder="1" applyAlignment="1">
      <alignment vertical="center" wrapText="1"/>
    </xf>
    <xf numFmtId="167" fontId="4" fillId="4" borderId="14" xfId="1" applyNumberFormat="1" applyFont="1" applyFill="1" applyBorder="1" applyAlignment="1">
      <alignment vertical="center"/>
    </xf>
    <xf numFmtId="0" fontId="5" fillId="0" borderId="0" xfId="0" applyFont="1" applyFill="1" applyAlignment="1">
      <alignment vertical="center" wrapText="1"/>
    </xf>
    <xf numFmtId="0" fontId="5" fillId="0" borderId="17" xfId="0" applyFont="1" applyBorder="1" applyAlignment="1">
      <alignment vertical="center" wrapText="1"/>
    </xf>
    <xf numFmtId="0" fontId="42" fillId="0" borderId="23" xfId="0" applyFont="1" applyBorder="1" applyAlignment="1">
      <alignment vertical="center"/>
    </xf>
    <xf numFmtId="167" fontId="4" fillId="4" borderId="22" xfId="1" applyNumberFormat="1" applyFont="1" applyFill="1" applyBorder="1" applyAlignment="1">
      <alignment vertical="center"/>
    </xf>
    <xf numFmtId="0" fontId="39" fillId="0" borderId="17" xfId="5" applyFont="1" applyFill="1" applyBorder="1" applyAlignment="1">
      <alignment vertical="center" wrapText="1"/>
    </xf>
    <xf numFmtId="0" fontId="5" fillId="0" borderId="3" xfId="0" applyFont="1" applyBorder="1" applyAlignment="1">
      <alignment vertical="center" wrapText="1"/>
    </xf>
    <xf numFmtId="0" fontId="39" fillId="4" borderId="20" xfId="0" applyFont="1" applyFill="1" applyBorder="1" applyAlignment="1">
      <alignment vertical="center" wrapText="1"/>
    </xf>
    <xf numFmtId="0" fontId="28" fillId="17" borderId="0" xfId="0" applyFont="1" applyFill="1"/>
    <xf numFmtId="171" fontId="13" fillId="0" borderId="14" xfId="6" applyNumberFormat="1" applyFont="1" applyBorder="1"/>
    <xf numFmtId="171" fontId="13" fillId="0" borderId="12" xfId="6" applyNumberFormat="1" applyFont="1" applyBorder="1"/>
    <xf numFmtId="0" fontId="13" fillId="0" borderId="43" xfId="0" applyFont="1" applyBorder="1"/>
    <xf numFmtId="171" fontId="13" fillId="0" borderId="20" xfId="6" applyNumberFormat="1" applyFont="1" applyBorder="1"/>
    <xf numFmtId="0" fontId="13" fillId="0" borderId="20" xfId="0" applyFont="1" applyBorder="1"/>
    <xf numFmtId="40" fontId="53" fillId="15" borderId="25" xfId="0" applyNumberFormat="1" applyFont="1" applyFill="1" applyBorder="1" applyAlignment="1">
      <alignment horizontal="center" vertical="center" wrapText="1"/>
    </xf>
    <xf numFmtId="0" fontId="0" fillId="0" borderId="4" xfId="0" applyFont="1" applyFill="1" applyBorder="1" applyAlignment="1"/>
    <xf numFmtId="0" fontId="4" fillId="0" borderId="4" xfId="0" applyFont="1" applyFill="1" applyBorder="1" applyAlignment="1"/>
    <xf numFmtId="0" fontId="23" fillId="0" borderId="4" xfId="0" applyFont="1" applyFill="1" applyBorder="1" applyAlignment="1"/>
    <xf numFmtId="0" fontId="3" fillId="0" borderId="4" xfId="0" applyFont="1" applyFill="1" applyBorder="1" applyAlignment="1"/>
    <xf numFmtId="44" fontId="13" fillId="0" borderId="42" xfId="6" applyFont="1" applyBorder="1"/>
    <xf numFmtId="44" fontId="13" fillId="0" borderId="41" xfId="6" applyFont="1" applyBorder="1"/>
    <xf numFmtId="0" fontId="52" fillId="0" borderId="3" xfId="0" applyFont="1" applyFill="1" applyBorder="1" applyAlignment="1">
      <alignment vertical="center" wrapText="1"/>
    </xf>
    <xf numFmtId="0" fontId="41" fillId="5" borderId="5" xfId="4" applyFont="1" applyBorder="1" applyAlignment="1">
      <alignment vertical="center" wrapText="1"/>
    </xf>
    <xf numFmtId="0" fontId="39" fillId="0" borderId="3" xfId="0" applyFont="1" applyBorder="1" applyAlignment="1">
      <alignment vertical="center" wrapText="1"/>
    </xf>
    <xf numFmtId="167" fontId="7" fillId="12" borderId="3" xfId="1" applyNumberFormat="1" applyFont="1" applyFill="1" applyBorder="1" applyAlignment="1">
      <alignment vertical="center"/>
    </xf>
    <xf numFmtId="0" fontId="13" fillId="0" borderId="5" xfId="0" applyFont="1" applyBorder="1" applyAlignment="1">
      <alignment vertical="center" wrapText="1"/>
    </xf>
    <xf numFmtId="0" fontId="13" fillId="0" borderId="22" xfId="0" applyFont="1" applyBorder="1" applyAlignment="1">
      <alignment vertical="center" wrapText="1"/>
    </xf>
    <xf numFmtId="0" fontId="7" fillId="0" borderId="23" xfId="0" applyFont="1" applyBorder="1" applyAlignment="1">
      <alignment vertical="center" wrapText="1"/>
    </xf>
    <xf numFmtId="0" fontId="39" fillId="4" borderId="17" xfId="0" applyFont="1" applyFill="1" applyBorder="1" applyAlignment="1">
      <alignment vertical="center" wrapText="1"/>
    </xf>
    <xf numFmtId="0" fontId="39" fillId="4" borderId="3" xfId="5" applyFont="1" applyFill="1" applyBorder="1" applyAlignment="1">
      <alignment vertical="center" wrapText="1"/>
    </xf>
    <xf numFmtId="167" fontId="36" fillId="12" borderId="20" xfId="1" applyNumberFormat="1" applyFont="1" applyFill="1" applyBorder="1" applyAlignment="1">
      <alignment vertical="center"/>
    </xf>
    <xf numFmtId="167" fontId="7" fillId="13" borderId="17" xfId="1" applyNumberFormat="1" applyFont="1" applyFill="1" applyBorder="1" applyAlignment="1">
      <alignment vertical="center"/>
    </xf>
    <xf numFmtId="0" fontId="5" fillId="0" borderId="3" xfId="0" applyFont="1" applyBorder="1" applyAlignment="1">
      <alignment vertical="center"/>
    </xf>
    <xf numFmtId="0" fontId="39" fillId="0" borderId="5" xfId="0" applyFont="1" applyBorder="1" applyAlignment="1">
      <alignment vertical="center"/>
    </xf>
    <xf numFmtId="0" fontId="39" fillId="3" borderId="5" xfId="0" applyFont="1" applyFill="1" applyBorder="1" applyAlignment="1">
      <alignment vertical="center" wrapText="1"/>
    </xf>
    <xf numFmtId="0" fontId="39" fillId="0" borderId="22" xfId="0" applyFont="1" applyFill="1" applyBorder="1" applyAlignment="1">
      <alignment vertical="center"/>
    </xf>
    <xf numFmtId="0" fontId="39" fillId="0" borderId="5" xfId="2" applyFont="1" applyFill="1" applyBorder="1" applyAlignment="1">
      <alignment vertical="center" wrapText="1"/>
    </xf>
    <xf numFmtId="0" fontId="13" fillId="0" borderId="0" xfId="0" applyFont="1" applyFill="1" applyBorder="1" applyAlignment="1">
      <alignment wrapText="1"/>
    </xf>
    <xf numFmtId="0" fontId="19" fillId="0" borderId="0" xfId="0" applyFont="1" applyFill="1" applyBorder="1" applyAlignment="1">
      <alignment horizontal="center" wrapText="1"/>
    </xf>
    <xf numFmtId="0" fontId="39" fillId="0" borderId="22" xfId="0" applyFont="1" applyBorder="1" applyAlignment="1">
      <alignment vertical="center"/>
    </xf>
    <xf numFmtId="0" fontId="32" fillId="21" borderId="0" xfId="9"/>
    <xf numFmtId="0" fontId="0" fillId="15" borderId="0" xfId="0" applyFill="1"/>
    <xf numFmtId="0" fontId="25" fillId="0" borderId="46" xfId="0" applyFont="1" applyBorder="1" applyAlignment="1">
      <alignment vertical="center"/>
    </xf>
    <xf numFmtId="0" fontId="19" fillId="14" borderId="23" xfId="0" applyFont="1" applyFill="1" applyBorder="1" applyAlignment="1">
      <alignment horizontal="center"/>
    </xf>
    <xf numFmtId="0" fontId="0" fillId="0" borderId="44" xfId="0" applyBorder="1"/>
    <xf numFmtId="0" fontId="0" fillId="0" borderId="47" xfId="0" applyBorder="1"/>
    <xf numFmtId="0" fontId="3" fillId="0" borderId="0" xfId="0" applyFont="1" applyAlignment="1">
      <alignment horizontal="center" vertical="center"/>
    </xf>
    <xf numFmtId="0" fontId="3" fillId="0" borderId="0" xfId="0" applyFont="1" applyFill="1" applyBorder="1" applyAlignment="1">
      <alignment horizontal="center" vertical="center"/>
    </xf>
    <xf numFmtId="44" fontId="13" fillId="0" borderId="48" xfId="6" applyFont="1" applyBorder="1"/>
    <xf numFmtId="0" fontId="13" fillId="0" borderId="5" xfId="0" applyFont="1" applyFill="1" applyBorder="1" applyAlignment="1">
      <alignment horizontal="left" vertical="center" wrapText="1"/>
    </xf>
    <xf numFmtId="167" fontId="5" fillId="13" borderId="50" xfId="1" applyNumberFormat="1" applyFont="1" applyFill="1" applyBorder="1" applyAlignment="1">
      <alignment vertical="center"/>
    </xf>
    <xf numFmtId="167" fontId="5" fillId="13" borderId="12" xfId="1" applyNumberFormat="1" applyFont="1" applyFill="1" applyBorder="1" applyAlignment="1">
      <alignment vertical="center"/>
    </xf>
    <xf numFmtId="0" fontId="52" fillId="0" borderId="5" xfId="3" applyFont="1" applyBorder="1" applyAlignment="1">
      <alignment vertical="center" wrapText="1"/>
    </xf>
    <xf numFmtId="0" fontId="5" fillId="0" borderId="3" xfId="0" applyFont="1" applyFill="1" applyBorder="1" applyAlignment="1">
      <alignment vertical="center" wrapText="1"/>
    </xf>
    <xf numFmtId="0" fontId="36" fillId="23" borderId="16" xfId="0" applyFont="1" applyFill="1" applyBorder="1" applyAlignment="1">
      <alignment vertical="center" wrapText="1"/>
    </xf>
    <xf numFmtId="0" fontId="36" fillId="23" borderId="17" xfId="0" applyFont="1" applyFill="1" applyBorder="1" applyAlignment="1">
      <alignment vertical="center" wrapText="1"/>
    </xf>
    <xf numFmtId="167" fontId="7" fillId="23" borderId="5" xfId="1" applyNumberFormat="1" applyFont="1" applyFill="1" applyBorder="1" applyAlignment="1">
      <alignment vertical="center"/>
    </xf>
    <xf numFmtId="167" fontId="7" fillId="23" borderId="14" xfId="1" applyNumberFormat="1" applyFont="1" applyFill="1" applyBorder="1" applyAlignment="1">
      <alignment vertical="center"/>
    </xf>
    <xf numFmtId="0" fontId="39" fillId="23" borderId="20" xfId="0" applyFont="1" applyFill="1" applyBorder="1" applyAlignment="1">
      <alignment vertical="center" wrapText="1"/>
    </xf>
    <xf numFmtId="0" fontId="7" fillId="23" borderId="0" xfId="0" applyFont="1" applyFill="1"/>
    <xf numFmtId="167" fontId="7" fillId="23" borderId="0" xfId="0" applyNumberFormat="1" applyFont="1" applyFill="1"/>
    <xf numFmtId="0" fontId="5" fillId="0" borderId="0" xfId="2" applyFont="1" applyFill="1" applyAlignment="1">
      <alignment horizontal="center" vertical="center"/>
    </xf>
    <xf numFmtId="0" fontId="5" fillId="0" borderId="0" xfId="0" applyFont="1" applyFill="1" applyBorder="1" applyAlignment="1">
      <alignment vertical="center" wrapText="1"/>
    </xf>
    <xf numFmtId="0" fontId="39" fillId="0" borderId="24" xfId="0" applyFont="1" applyBorder="1" applyAlignment="1">
      <alignment vertical="center"/>
    </xf>
    <xf numFmtId="0" fontId="54" fillId="5" borderId="0" xfId="4" applyFont="1" applyAlignment="1">
      <alignment horizontal="center" vertical="center"/>
    </xf>
    <xf numFmtId="0" fontId="38" fillId="9" borderId="23" xfId="2" applyFont="1" applyFill="1" applyBorder="1" applyAlignment="1">
      <alignment vertical="center" wrapText="1"/>
    </xf>
    <xf numFmtId="0" fontId="0" fillId="0" borderId="5" xfId="0" applyBorder="1"/>
    <xf numFmtId="171" fontId="0" fillId="0" borderId="5" xfId="0" applyNumberFormat="1" applyBorder="1"/>
    <xf numFmtId="171" fontId="3" fillId="0" borderId="5" xfId="0" applyNumberFormat="1" applyFont="1" applyBorder="1"/>
    <xf numFmtId="171" fontId="31" fillId="20" borderId="17" xfId="6" applyNumberFormat="1" applyFont="1" applyFill="1" applyBorder="1" applyAlignment="1">
      <alignment horizontal="center"/>
    </xf>
    <xf numFmtId="171" fontId="0" fillId="0" borderId="3" xfId="6" applyNumberFormat="1" applyFont="1" applyBorder="1"/>
    <xf numFmtId="171" fontId="0" fillId="0" borderId="5" xfId="6" applyNumberFormat="1" applyFont="1" applyBorder="1"/>
    <xf numFmtId="171" fontId="0" fillId="0" borderId="12" xfId="6" applyNumberFormat="1" applyFont="1" applyBorder="1"/>
    <xf numFmtId="0" fontId="5" fillId="3" borderId="22" xfId="0" applyFont="1" applyFill="1" applyBorder="1" applyAlignment="1">
      <alignment horizontal="center"/>
    </xf>
    <xf numFmtId="171" fontId="0" fillId="0" borderId="14" xfId="6" applyNumberFormat="1" applyFont="1" applyBorder="1"/>
    <xf numFmtId="0" fontId="0" fillId="0" borderId="14" xfId="0" applyBorder="1"/>
    <xf numFmtId="0" fontId="3" fillId="0" borderId="12" xfId="0" applyFont="1" applyBorder="1"/>
    <xf numFmtId="0" fontId="0" fillId="0" borderId="12" xfId="0" applyBorder="1"/>
    <xf numFmtId="171" fontId="0" fillId="0" borderId="20" xfId="0" applyNumberFormat="1" applyBorder="1"/>
    <xf numFmtId="0" fontId="5" fillId="0" borderId="20" xfId="0" applyFont="1" applyBorder="1"/>
    <xf numFmtId="0" fontId="5" fillId="26" borderId="0" xfId="0" applyFont="1" applyFill="1" applyAlignment="1">
      <alignment horizontal="center" vertical="center"/>
    </xf>
    <xf numFmtId="167" fontId="4" fillId="26" borderId="5" xfId="1" applyNumberFormat="1" applyFont="1" applyFill="1" applyBorder="1" applyAlignment="1">
      <alignment vertical="center"/>
    </xf>
    <xf numFmtId="0" fontId="39" fillId="26" borderId="0" xfId="0" applyFont="1" applyFill="1"/>
    <xf numFmtId="0" fontId="0" fillId="0" borderId="0" xfId="0" applyAlignment="1">
      <alignment vertical="top"/>
    </xf>
    <xf numFmtId="0" fontId="39" fillId="0" borderId="0" xfId="0" applyFont="1" applyAlignment="1">
      <alignment vertical="top" wrapText="1"/>
    </xf>
    <xf numFmtId="44" fontId="4" fillId="0" borderId="0" xfId="6" applyFont="1" applyFill="1" applyBorder="1" applyAlignment="1">
      <alignment vertical="top"/>
    </xf>
    <xf numFmtId="0" fontId="39" fillId="0" borderId="5" xfId="0" applyFont="1" applyFill="1" applyBorder="1" applyAlignment="1">
      <alignment vertical="top" wrapText="1"/>
    </xf>
    <xf numFmtId="0" fontId="35" fillId="15" borderId="0" xfId="0" applyFont="1" applyFill="1" applyAlignment="1">
      <alignment vertical="top" wrapText="1"/>
    </xf>
    <xf numFmtId="44" fontId="4" fillId="15" borderId="0" xfId="6" applyFont="1" applyFill="1" applyBorder="1" applyAlignment="1">
      <alignment vertical="top"/>
    </xf>
    <xf numFmtId="0" fontId="39" fillId="15" borderId="5" xfId="0" applyFont="1" applyFill="1" applyBorder="1" applyAlignment="1">
      <alignment vertical="top" wrapText="1"/>
    </xf>
    <xf numFmtId="44" fontId="4" fillId="0" borderId="24" xfId="6" applyFont="1" applyFill="1" applyBorder="1" applyAlignment="1">
      <alignment vertical="top"/>
    </xf>
    <xf numFmtId="0" fontId="5" fillId="14" borderId="23" xfId="0" applyFont="1" applyFill="1" applyBorder="1" applyAlignment="1">
      <alignment vertical="top" wrapText="1"/>
    </xf>
    <xf numFmtId="44" fontId="4" fillId="14" borderId="24" xfId="6" applyFont="1" applyFill="1" applyBorder="1" applyAlignment="1">
      <alignment vertical="top"/>
    </xf>
    <xf numFmtId="0" fontId="39" fillId="14" borderId="17" xfId="0" applyFont="1" applyFill="1" applyBorder="1" applyAlignment="1">
      <alignment vertical="top" wrapText="1"/>
    </xf>
    <xf numFmtId="0" fontId="13" fillId="0" borderId="3" xfId="0" applyFont="1" applyBorder="1" applyAlignment="1">
      <alignment vertical="top" wrapText="1"/>
    </xf>
    <xf numFmtId="44" fontId="4" fillId="13" borderId="5" xfId="6" applyFont="1" applyFill="1" applyBorder="1" applyAlignment="1">
      <alignment vertical="top"/>
    </xf>
    <xf numFmtId="0" fontId="13" fillId="0" borderId="5" xfId="0" applyFont="1" applyFill="1" applyBorder="1" applyAlignment="1">
      <alignment vertical="top" wrapText="1"/>
    </xf>
    <xf numFmtId="0" fontId="13" fillId="0" borderId="5" xfId="0" applyFont="1" applyBorder="1" applyAlignment="1">
      <alignment vertical="top" wrapText="1"/>
    </xf>
    <xf numFmtId="44" fontId="4" fillId="13" borderId="15" xfId="6" applyFont="1" applyFill="1" applyBorder="1" applyAlignment="1">
      <alignment vertical="top"/>
    </xf>
    <xf numFmtId="0" fontId="13" fillId="0" borderId="5" xfId="5" applyFont="1" applyFill="1" applyBorder="1" applyAlignment="1">
      <alignment vertical="top" wrapText="1"/>
    </xf>
    <xf numFmtId="0" fontId="5" fillId="0" borderId="3" xfId="0" applyFont="1" applyBorder="1" applyAlignment="1">
      <alignment vertical="top" wrapText="1"/>
    </xf>
    <xf numFmtId="44" fontId="5" fillId="13" borderId="5" xfId="6" applyFont="1" applyFill="1" applyBorder="1" applyAlignment="1">
      <alignment vertical="top"/>
    </xf>
    <xf numFmtId="0" fontId="13" fillId="0" borderId="3" xfId="0" applyFont="1" applyFill="1" applyBorder="1" applyAlignment="1">
      <alignment vertical="top" wrapText="1"/>
    </xf>
    <xf numFmtId="0" fontId="5" fillId="0" borderId="5" xfId="0" applyFont="1" applyBorder="1" applyAlignment="1">
      <alignment vertical="top" wrapText="1"/>
    </xf>
    <xf numFmtId="44" fontId="4" fillId="14" borderId="23" xfId="6" applyFont="1" applyFill="1" applyBorder="1" applyAlignment="1">
      <alignment vertical="top"/>
    </xf>
    <xf numFmtId="0" fontId="13" fillId="14" borderId="17" xfId="0" applyFont="1" applyFill="1" applyBorder="1" applyAlignment="1">
      <alignment vertical="top" wrapText="1"/>
    </xf>
    <xf numFmtId="0" fontId="13" fillId="0" borderId="22" xfId="0" applyFont="1" applyBorder="1" applyAlignment="1">
      <alignment vertical="top" wrapText="1"/>
    </xf>
    <xf numFmtId="44" fontId="4" fillId="13" borderId="22" xfId="6" applyFont="1" applyFill="1" applyBorder="1" applyAlignment="1">
      <alignment vertical="top"/>
    </xf>
    <xf numFmtId="44" fontId="5" fillId="13" borderId="12" xfId="6" applyFont="1" applyFill="1" applyBorder="1" applyAlignment="1">
      <alignment vertical="top"/>
    </xf>
    <xf numFmtId="44" fontId="4" fillId="13" borderId="12" xfId="6" applyFont="1" applyFill="1" applyBorder="1" applyAlignment="1">
      <alignment vertical="top"/>
    </xf>
    <xf numFmtId="0" fontId="13" fillId="0" borderId="12" xfId="5" applyFont="1" applyFill="1" applyBorder="1" applyAlignment="1">
      <alignment vertical="top" wrapText="1"/>
    </xf>
    <xf numFmtId="0" fontId="13" fillId="0" borderId="22" xfId="5" applyFont="1" applyFill="1" applyBorder="1" applyAlignment="1">
      <alignment vertical="top" wrapText="1"/>
    </xf>
    <xf numFmtId="0" fontId="36" fillId="23" borderId="17" xfId="0" applyFont="1" applyFill="1" applyBorder="1" applyAlignment="1">
      <alignment vertical="top" wrapText="1"/>
    </xf>
    <xf numFmtId="44" fontId="7" fillId="23" borderId="20" xfId="6" applyFont="1" applyFill="1" applyBorder="1" applyAlignment="1">
      <alignment vertical="top"/>
    </xf>
    <xf numFmtId="0" fontId="39" fillId="23" borderId="20" xfId="0" applyFont="1" applyFill="1" applyBorder="1" applyAlignment="1">
      <alignment vertical="top" wrapText="1"/>
    </xf>
    <xf numFmtId="44" fontId="0" fillId="0" borderId="0" xfId="6" applyFont="1" applyAlignment="1">
      <alignment vertical="top"/>
    </xf>
    <xf numFmtId="0" fontId="39" fillId="26" borderId="5" xfId="0" applyFont="1" applyFill="1" applyBorder="1" applyAlignment="1">
      <alignment vertical="center" wrapText="1"/>
    </xf>
    <xf numFmtId="167" fontId="4" fillId="26" borderId="15" xfId="1" applyNumberFormat="1" applyFont="1" applyFill="1" applyBorder="1" applyAlignment="1">
      <alignment vertical="center"/>
    </xf>
    <xf numFmtId="0" fontId="5" fillId="3" borderId="0" xfId="0" applyFont="1" applyFill="1" applyAlignment="1">
      <alignment horizontal="center" vertical="center"/>
    </xf>
    <xf numFmtId="167" fontId="4" fillId="3" borderId="5" xfId="1" applyNumberFormat="1" applyFont="1" applyFill="1" applyBorder="1" applyAlignment="1">
      <alignment vertical="center"/>
    </xf>
    <xf numFmtId="0" fontId="39" fillId="3" borderId="0" xfId="0" applyFont="1" applyFill="1"/>
    <xf numFmtId="0" fontId="19" fillId="3" borderId="14" xfId="0" applyFont="1" applyFill="1" applyBorder="1" applyAlignment="1">
      <alignment horizontal="center" vertical="center" wrapText="1"/>
    </xf>
    <xf numFmtId="0" fontId="19" fillId="3" borderId="22" xfId="0" applyFont="1" applyFill="1" applyBorder="1" applyAlignment="1">
      <alignment horizontal="center" vertical="center" wrapText="1"/>
    </xf>
    <xf numFmtId="171" fontId="19" fillId="0" borderId="20" xfId="6" applyNumberFormat="1" applyFont="1" applyFill="1" applyBorder="1" applyAlignment="1">
      <alignment horizontal="center" vertical="center" wrapText="1"/>
    </xf>
    <xf numFmtId="0" fontId="5" fillId="22" borderId="3" xfId="0" applyFont="1" applyFill="1" applyBorder="1" applyAlignment="1">
      <alignment horizontal="center"/>
    </xf>
    <xf numFmtId="0" fontId="5" fillId="22" borderId="22" xfId="0" applyFont="1" applyFill="1" applyBorder="1" applyAlignment="1">
      <alignment horizontal="center"/>
    </xf>
    <xf numFmtId="171" fontId="3" fillId="22" borderId="17" xfId="6" applyNumberFormat="1" applyFont="1" applyFill="1" applyBorder="1" applyAlignment="1">
      <alignment horizontal="center"/>
    </xf>
    <xf numFmtId="0" fontId="5" fillId="0" borderId="17" xfId="0" applyFont="1" applyBorder="1"/>
    <xf numFmtId="171" fontId="5" fillId="0" borderId="20" xfId="6" applyNumberFormat="1" applyFont="1" applyBorder="1"/>
    <xf numFmtId="171" fontId="5" fillId="0" borderId="17" xfId="6" applyNumberFormat="1" applyFont="1" applyBorder="1"/>
    <xf numFmtId="0" fontId="0" fillId="0" borderId="20" xfId="0" applyBorder="1"/>
    <xf numFmtId="0" fontId="0" fillId="0" borderId="17" xfId="0" applyBorder="1"/>
    <xf numFmtId="171" fontId="3" fillId="0" borderId="20" xfId="0" applyNumberFormat="1" applyFont="1" applyBorder="1"/>
    <xf numFmtId="171" fontId="3" fillId="0" borderId="17" xfId="0" applyNumberFormat="1" applyFont="1" applyBorder="1"/>
    <xf numFmtId="171" fontId="3" fillId="0" borderId="23" xfId="0" applyNumberFormat="1" applyFont="1" applyBorder="1"/>
    <xf numFmtId="171" fontId="0" fillId="0" borderId="0" xfId="0" applyNumberFormat="1"/>
    <xf numFmtId="40" fontId="13" fillId="24" borderId="30" xfId="0" applyNumberFormat="1" applyFont="1" applyFill="1" applyBorder="1" applyAlignment="1">
      <alignment horizontal="left" vertical="center"/>
    </xf>
    <xf numFmtId="40" fontId="13" fillId="24" borderId="4" xfId="0" applyNumberFormat="1" applyFont="1" applyFill="1" applyBorder="1" applyAlignment="1">
      <alignment horizontal="right" vertical="center"/>
    </xf>
    <xf numFmtId="40" fontId="13" fillId="24" borderId="12" xfId="0" applyNumberFormat="1" applyFont="1" applyFill="1" applyBorder="1" applyAlignment="1">
      <alignment horizontal="right" wrapText="1"/>
    </xf>
    <xf numFmtId="0" fontId="0" fillId="24" borderId="0" xfId="0" applyFont="1" applyFill="1" applyAlignment="1"/>
    <xf numFmtId="40" fontId="13" fillId="3" borderId="30" xfId="0" applyNumberFormat="1" applyFont="1" applyFill="1" applyBorder="1" applyAlignment="1">
      <alignment horizontal="left" vertical="center"/>
    </xf>
    <xf numFmtId="40" fontId="13" fillId="3" borderId="4" xfId="0" applyNumberFormat="1" applyFont="1" applyFill="1" applyBorder="1" applyAlignment="1">
      <alignment horizontal="right" vertical="center"/>
    </xf>
    <xf numFmtId="40" fontId="13" fillId="3" borderId="12" xfId="0" applyNumberFormat="1" applyFont="1" applyFill="1" applyBorder="1" applyAlignment="1">
      <alignment horizontal="right" wrapText="1"/>
    </xf>
    <xf numFmtId="0" fontId="0" fillId="3" borderId="0" xfId="0" applyFont="1" applyFill="1" applyAlignment="1"/>
    <xf numFmtId="40" fontId="13" fillId="27" borderId="30" xfId="0" applyNumberFormat="1" applyFont="1" applyFill="1" applyBorder="1" applyAlignment="1">
      <alignment horizontal="left" vertical="center"/>
    </xf>
    <xf numFmtId="40" fontId="13" fillId="27" borderId="4" xfId="0" applyNumberFormat="1" applyFont="1" applyFill="1" applyBorder="1" applyAlignment="1">
      <alignment horizontal="right" vertical="center"/>
    </xf>
    <xf numFmtId="40" fontId="13" fillId="27" borderId="12" xfId="0" applyNumberFormat="1" applyFont="1" applyFill="1" applyBorder="1" applyAlignment="1">
      <alignment horizontal="right" wrapText="1"/>
    </xf>
    <xf numFmtId="0" fontId="0" fillId="27" borderId="0" xfId="0" applyFont="1" applyFill="1" applyAlignment="1"/>
    <xf numFmtId="0" fontId="5" fillId="28" borderId="0" xfId="0" applyFont="1" applyFill="1" applyAlignment="1">
      <alignment horizontal="center" vertical="center"/>
    </xf>
    <xf numFmtId="167" fontId="4" fillId="28" borderId="5" xfId="1" applyNumberFormat="1" applyFont="1" applyFill="1" applyBorder="1" applyAlignment="1">
      <alignment vertical="center"/>
    </xf>
    <xf numFmtId="0" fontId="39" fillId="28" borderId="0" xfId="0" applyFont="1" applyFill="1"/>
    <xf numFmtId="167" fontId="4" fillId="13" borderId="14" xfId="1" applyNumberFormat="1" applyFont="1" applyFill="1" applyBorder="1" applyAlignment="1">
      <alignment vertical="center"/>
    </xf>
    <xf numFmtId="0" fontId="22" fillId="14" borderId="16" xfId="0" applyFont="1" applyFill="1" applyBorder="1" applyAlignment="1">
      <alignment horizontal="center"/>
    </xf>
    <xf numFmtId="3" fontId="4" fillId="0" borderId="12" xfId="1" applyNumberFormat="1" applyFont="1" applyFill="1" applyBorder="1" applyAlignment="1">
      <alignment vertical="center"/>
    </xf>
    <xf numFmtId="0" fontId="0" fillId="0" borderId="0" xfId="0" applyFill="1" applyAlignment="1"/>
    <xf numFmtId="3" fontId="4" fillId="0" borderId="15" xfId="1" applyNumberFormat="1" applyFont="1" applyFill="1" applyBorder="1" applyAlignment="1">
      <alignment vertical="center"/>
    </xf>
    <xf numFmtId="0" fontId="5" fillId="0" borderId="0" xfId="0" applyFont="1" applyFill="1" applyBorder="1" applyAlignment="1">
      <alignment vertical="center"/>
    </xf>
    <xf numFmtId="167" fontId="5" fillId="0" borderId="12" xfId="1" applyNumberFormat="1" applyFont="1" applyFill="1" applyBorder="1" applyAlignment="1">
      <alignment vertical="center"/>
    </xf>
    <xf numFmtId="167" fontId="28" fillId="15" borderId="0" xfId="1" applyNumberFormat="1" applyFont="1" applyFill="1" applyBorder="1" applyAlignment="1">
      <alignment vertical="center" wrapText="1"/>
    </xf>
    <xf numFmtId="6" fontId="51" fillId="13" borderId="20" xfId="6" applyNumberFormat="1" applyFont="1" applyFill="1" applyBorder="1" applyAlignment="1">
      <alignment horizontal="center" vertical="center" wrapText="1"/>
    </xf>
    <xf numFmtId="44" fontId="13" fillId="0" borderId="3" xfId="6" applyFont="1" applyBorder="1"/>
    <xf numFmtId="44" fontId="13" fillId="0" borderId="14" xfId="6" applyFont="1" applyBorder="1"/>
    <xf numFmtId="44" fontId="13" fillId="0" borderId="5" xfId="6" applyFont="1" applyBorder="1"/>
    <xf numFmtId="44" fontId="13" fillId="0" borderId="12" xfId="6" applyFont="1" applyBorder="1"/>
    <xf numFmtId="44" fontId="13" fillId="0" borderId="17" xfId="6" applyFont="1" applyBorder="1"/>
    <xf numFmtId="44" fontId="13" fillId="0" borderId="20" xfId="6" applyFont="1" applyBorder="1"/>
    <xf numFmtId="172" fontId="33" fillId="17" borderId="0" xfId="0" applyNumberFormat="1" applyFont="1" applyFill="1" applyAlignment="1">
      <alignment vertical="center"/>
    </xf>
    <xf numFmtId="172" fontId="32" fillId="17" borderId="0" xfId="0" applyNumberFormat="1" applyFont="1" applyFill="1" applyAlignment="1">
      <alignment vertical="center"/>
    </xf>
    <xf numFmtId="172" fontId="32" fillId="17" borderId="0" xfId="0" applyNumberFormat="1" applyFont="1" applyFill="1" applyBorder="1" applyAlignment="1">
      <alignment vertical="center"/>
    </xf>
    <xf numFmtId="172" fontId="0" fillId="0" borderId="0" xfId="0" applyNumberFormat="1" applyAlignment="1">
      <alignment vertical="center"/>
    </xf>
    <xf numFmtId="172" fontId="0" fillId="0" borderId="0" xfId="0" applyNumberFormat="1" applyAlignment="1">
      <alignment vertical="center" wrapText="1"/>
    </xf>
    <xf numFmtId="172" fontId="29" fillId="0" borderId="0" xfId="0" applyNumberFormat="1" applyFont="1" applyAlignment="1">
      <alignment vertical="center"/>
    </xf>
    <xf numFmtId="172" fontId="0" fillId="0" borderId="0" xfId="0" applyNumberFormat="1"/>
    <xf numFmtId="172" fontId="25" fillId="0" borderId="0" xfId="6" applyNumberFormat="1" applyFont="1"/>
    <xf numFmtId="172" fontId="21" fillId="0" borderId="0" xfId="6" applyNumberFormat="1" applyFont="1"/>
    <xf numFmtId="172" fontId="27" fillId="15" borderId="39" xfId="6" applyNumberFormat="1" applyFont="1" applyFill="1" applyBorder="1" applyAlignment="1">
      <alignment horizontal="center" vertical="center" wrapText="1"/>
    </xf>
    <xf numFmtId="172" fontId="27" fillId="15" borderId="7" xfId="6" applyNumberFormat="1" applyFont="1" applyFill="1" applyBorder="1" applyAlignment="1">
      <alignment vertical="center" wrapText="1"/>
    </xf>
    <xf numFmtId="172" fontId="28" fillId="15" borderId="11" xfId="6" applyNumberFormat="1" applyFont="1" applyFill="1" applyBorder="1" applyAlignment="1">
      <alignment vertical="center" wrapText="1"/>
    </xf>
    <xf numFmtId="172" fontId="28" fillId="15" borderId="7" xfId="6" applyNumberFormat="1" applyFont="1" applyFill="1" applyBorder="1" applyAlignment="1">
      <alignment vertical="center" wrapText="1"/>
    </xf>
    <xf numFmtId="172" fontId="28" fillId="15" borderId="39" xfId="6" applyNumberFormat="1" applyFont="1" applyFill="1" applyBorder="1" applyAlignment="1">
      <alignment vertical="center" wrapText="1"/>
    </xf>
    <xf numFmtId="172" fontId="25" fillId="0" borderId="45" xfId="6" applyNumberFormat="1" applyFont="1" applyBorder="1"/>
    <xf numFmtId="172" fontId="25" fillId="0" borderId="37" xfId="6" applyNumberFormat="1" applyFont="1" applyBorder="1"/>
    <xf numFmtId="172" fontId="13" fillId="0" borderId="37" xfId="6" applyNumberFormat="1" applyFont="1" applyBorder="1"/>
    <xf numFmtId="172" fontId="13" fillId="0" borderId="36" xfId="6" applyNumberFormat="1" applyFont="1" applyBorder="1"/>
    <xf numFmtId="172" fontId="22" fillId="14" borderId="16" xfId="6" applyNumberFormat="1" applyFont="1" applyFill="1" applyBorder="1" applyAlignment="1">
      <alignment horizontal="center"/>
    </xf>
    <xf numFmtId="172" fontId="22" fillId="14" borderId="23" xfId="6" applyNumberFormat="1" applyFont="1" applyFill="1" applyBorder="1" applyAlignment="1">
      <alignment horizontal="center"/>
    </xf>
    <xf numFmtId="172" fontId="13" fillId="14" borderId="23" xfId="6" applyNumberFormat="1" applyFont="1" applyFill="1" applyBorder="1"/>
    <xf numFmtId="172" fontId="13" fillId="14" borderId="2" xfId="6" applyNumberFormat="1" applyFont="1" applyFill="1" applyBorder="1"/>
    <xf numFmtId="172" fontId="13" fillId="0" borderId="42" xfId="6" applyNumberFormat="1" applyFont="1" applyBorder="1"/>
    <xf numFmtId="172" fontId="13" fillId="14" borderId="5" xfId="6" applyNumberFormat="1" applyFont="1" applyFill="1" applyBorder="1"/>
    <xf numFmtId="172" fontId="13" fillId="14" borderId="12" xfId="6" applyNumberFormat="1" applyFont="1" applyFill="1" applyBorder="1"/>
    <xf numFmtId="172" fontId="13" fillId="0" borderId="41" xfId="6" applyNumberFormat="1" applyFont="1" applyBorder="1"/>
    <xf numFmtId="172" fontId="13" fillId="0" borderId="17" xfId="6" applyNumberFormat="1" applyFont="1" applyBorder="1"/>
    <xf numFmtId="172" fontId="13" fillId="0" borderId="23" xfId="6" applyNumberFormat="1" applyFont="1" applyFill="1" applyBorder="1"/>
    <xf numFmtId="172" fontId="4" fillId="0" borderId="3" xfId="6" applyNumberFormat="1" applyFont="1" applyBorder="1" applyAlignment="1"/>
    <xf numFmtId="172" fontId="4" fillId="0" borderId="5" xfId="6" applyNumberFormat="1" applyFont="1" applyBorder="1" applyAlignment="1"/>
    <xf numFmtId="172" fontId="13" fillId="0" borderId="40" xfId="6" applyNumberFormat="1" applyFont="1" applyBorder="1"/>
    <xf numFmtId="172" fontId="13" fillId="0" borderId="44" xfId="6" applyNumberFormat="1" applyFont="1" applyBorder="1"/>
    <xf numFmtId="172" fontId="25" fillId="0" borderId="28" xfId="6" applyNumberFormat="1" applyFont="1" applyBorder="1"/>
    <xf numFmtId="172" fontId="0" fillId="0" borderId="0" xfId="0" applyNumberFormat="1" applyBorder="1" applyAlignment="1">
      <alignment vertical="center"/>
    </xf>
    <xf numFmtId="44" fontId="13" fillId="0" borderId="23" xfId="6" applyFont="1" applyFill="1" applyBorder="1"/>
    <xf numFmtId="44" fontId="22" fillId="14" borderId="23" xfId="6" applyFont="1" applyFill="1" applyBorder="1" applyAlignment="1">
      <alignment horizontal="center"/>
    </xf>
    <xf numFmtId="44" fontId="25" fillId="0" borderId="28" xfId="6" applyFont="1" applyBorder="1" applyAlignment="1">
      <alignment horizontal="center"/>
    </xf>
    <xf numFmtId="44" fontId="13" fillId="14" borderId="12" xfId="6" applyFont="1" applyFill="1" applyBorder="1"/>
    <xf numFmtId="44" fontId="13" fillId="14" borderId="5" xfId="6" applyFont="1" applyFill="1" applyBorder="1"/>
    <xf numFmtId="44" fontId="13" fillId="0" borderId="44" xfId="6" applyFont="1" applyBorder="1"/>
    <xf numFmtId="167" fontId="4" fillId="22" borderId="5" xfId="1" applyNumberFormat="1" applyFont="1" applyFill="1" applyBorder="1" applyAlignment="1">
      <alignment vertical="center"/>
    </xf>
    <xf numFmtId="167" fontId="39" fillId="22" borderId="5" xfId="2" applyNumberFormat="1" applyFont="1" applyFill="1" applyBorder="1" applyAlignment="1">
      <alignment vertical="center"/>
    </xf>
    <xf numFmtId="167" fontId="4" fillId="22" borderId="22" xfId="1" applyNumberFormat="1" applyFont="1" applyFill="1" applyBorder="1" applyAlignment="1">
      <alignment vertical="center"/>
    </xf>
    <xf numFmtId="167" fontId="5" fillId="22" borderId="5" xfId="1" applyNumberFormat="1" applyFont="1" applyFill="1" applyBorder="1" applyAlignment="1">
      <alignment vertical="center"/>
    </xf>
    <xf numFmtId="167" fontId="5" fillId="22" borderId="20" xfId="1" applyNumberFormat="1" applyFont="1" applyFill="1" applyBorder="1" applyAlignment="1">
      <alignment vertical="center"/>
    </xf>
    <xf numFmtId="167" fontId="4" fillId="22" borderId="15" xfId="1" applyNumberFormat="1" applyFont="1" applyFill="1" applyBorder="1" applyAlignment="1">
      <alignment vertical="center"/>
    </xf>
    <xf numFmtId="167" fontId="5" fillId="22" borderId="14" xfId="1" applyNumberFormat="1" applyFont="1" applyFill="1" applyBorder="1" applyAlignment="1">
      <alignment vertical="center"/>
    </xf>
    <xf numFmtId="0" fontId="39" fillId="4" borderId="5" xfId="5" applyFont="1" applyFill="1" applyBorder="1" applyAlignment="1">
      <alignment vertical="center"/>
    </xf>
    <xf numFmtId="167" fontId="7" fillId="0" borderId="12" xfId="1" applyNumberFormat="1" applyFont="1" applyFill="1" applyBorder="1" applyAlignment="1">
      <alignment vertical="center"/>
    </xf>
    <xf numFmtId="172" fontId="25" fillId="0" borderId="51" xfId="6" applyNumberFormat="1" applyFont="1" applyBorder="1"/>
    <xf numFmtId="172" fontId="13" fillId="14" borderId="0" xfId="6" applyNumberFormat="1" applyFont="1" applyFill="1" applyBorder="1"/>
    <xf numFmtId="44" fontId="13" fillId="0" borderId="17" xfId="6" applyFont="1" applyFill="1" applyBorder="1"/>
    <xf numFmtId="172" fontId="13" fillId="0" borderId="55" xfId="6" applyNumberFormat="1" applyFont="1" applyBorder="1"/>
    <xf numFmtId="44" fontId="13" fillId="0" borderId="55" xfId="6" applyFont="1" applyBorder="1"/>
    <xf numFmtId="172" fontId="0" fillId="0" borderId="54" xfId="0" applyNumberFormat="1" applyBorder="1" applyAlignment="1">
      <alignment vertical="center"/>
    </xf>
    <xf numFmtId="172" fontId="13" fillId="0" borderId="57" xfId="6" applyNumberFormat="1" applyFont="1" applyBorder="1"/>
    <xf numFmtId="172" fontId="13" fillId="14" borderId="58" xfId="6" applyNumberFormat="1" applyFont="1" applyFill="1" applyBorder="1"/>
    <xf numFmtId="172" fontId="13" fillId="0" borderId="59" xfId="6" applyNumberFormat="1" applyFont="1" applyBorder="1"/>
    <xf numFmtId="172" fontId="13" fillId="3" borderId="60" xfId="6" applyNumberFormat="1" applyFont="1" applyFill="1" applyBorder="1"/>
    <xf numFmtId="172" fontId="13" fillId="0" borderId="60" xfId="6" applyNumberFormat="1" applyFont="1" applyBorder="1"/>
    <xf numFmtId="172" fontId="13" fillId="0" borderId="61" xfId="6" applyNumberFormat="1" applyFont="1" applyBorder="1"/>
    <xf numFmtId="172" fontId="13" fillId="0" borderId="58" xfId="6" applyNumberFormat="1" applyFont="1" applyFill="1" applyBorder="1"/>
    <xf numFmtId="172" fontId="13" fillId="0" borderId="38" xfId="6" applyNumberFormat="1" applyFont="1" applyBorder="1"/>
    <xf numFmtId="172" fontId="13" fillId="0" borderId="62" xfId="6" applyNumberFormat="1" applyFont="1" applyBorder="1"/>
    <xf numFmtId="0" fontId="52" fillId="3" borderId="5" xfId="0" applyFont="1" applyFill="1" applyBorder="1" applyAlignment="1">
      <alignment vertical="center" wrapText="1"/>
    </xf>
    <xf numFmtId="0" fontId="52" fillId="3" borderId="0" xfId="0" applyFont="1" applyFill="1"/>
    <xf numFmtId="0" fontId="39" fillId="28" borderId="5" xfId="0" applyFont="1" applyFill="1" applyBorder="1" applyAlignment="1">
      <alignment vertical="center" wrapText="1"/>
    </xf>
    <xf numFmtId="0" fontId="5" fillId="25" borderId="0" xfId="0" applyFont="1" applyFill="1" applyAlignment="1">
      <alignment horizontal="center" vertical="center"/>
    </xf>
    <xf numFmtId="167" fontId="4" fillId="25" borderId="5" xfId="1" applyNumberFormat="1" applyFont="1" applyFill="1" applyBorder="1" applyAlignment="1">
      <alignment vertical="center"/>
    </xf>
    <xf numFmtId="0" fontId="39" fillId="25" borderId="5" xfId="0" applyFont="1" applyFill="1" applyBorder="1" applyAlignment="1">
      <alignment vertical="center" wrapText="1"/>
    </xf>
    <xf numFmtId="0" fontId="39" fillId="25" borderId="0" xfId="0" applyFont="1" applyFill="1"/>
    <xf numFmtId="0" fontId="54" fillId="25" borderId="0" xfId="4" applyFont="1" applyFill="1" applyAlignment="1">
      <alignment horizontal="center" vertical="center"/>
    </xf>
    <xf numFmtId="0" fontId="5" fillId="0" borderId="0" xfId="4" applyFont="1" applyFill="1" applyAlignment="1">
      <alignment horizontal="center" vertical="center"/>
    </xf>
    <xf numFmtId="0" fontId="39" fillId="23" borderId="5" xfId="0" applyFont="1" applyFill="1" applyBorder="1" applyAlignment="1">
      <alignment vertical="center" wrapText="1"/>
    </xf>
    <xf numFmtId="167" fontId="4" fillId="23" borderId="5" xfId="1" applyNumberFormat="1" applyFont="1" applyFill="1" applyBorder="1" applyAlignment="1">
      <alignment vertical="center"/>
    </xf>
    <xf numFmtId="0" fontId="39" fillId="23" borderId="0" xfId="0" applyFont="1" applyFill="1"/>
    <xf numFmtId="167" fontId="7" fillId="0" borderId="21" xfId="1" applyNumberFormat="1" applyFont="1" applyFill="1" applyBorder="1" applyAlignment="1">
      <alignment vertical="center"/>
    </xf>
    <xf numFmtId="167" fontId="7" fillId="0" borderId="20" xfId="1" applyNumberFormat="1" applyFont="1" applyFill="1" applyBorder="1" applyAlignment="1">
      <alignment vertical="center"/>
    </xf>
    <xf numFmtId="167" fontId="4" fillId="28" borderId="15" xfId="1" applyNumberFormat="1" applyFont="1" applyFill="1" applyBorder="1" applyAlignment="1">
      <alignment vertical="center"/>
    </xf>
    <xf numFmtId="0" fontId="42" fillId="0" borderId="5" xfId="0" applyFont="1" applyFill="1" applyBorder="1" applyAlignment="1">
      <alignment vertical="center" wrapText="1"/>
    </xf>
    <xf numFmtId="0" fontId="27" fillId="15" borderId="26" xfId="0" applyFont="1" applyFill="1" applyBorder="1" applyAlignment="1">
      <alignment horizontal="center" vertical="center" wrapText="1"/>
    </xf>
    <xf numFmtId="0" fontId="22" fillId="14" borderId="21" xfId="0" applyFont="1" applyFill="1" applyBorder="1" applyAlignment="1">
      <alignment horizontal="center"/>
    </xf>
    <xf numFmtId="171" fontId="13" fillId="14" borderId="22" xfId="6" applyNumberFormat="1" applyFont="1" applyFill="1" applyBorder="1"/>
    <xf numFmtId="0" fontId="39" fillId="0" borderId="0" xfId="0" applyFont="1" applyFill="1" applyBorder="1" applyAlignment="1"/>
    <xf numFmtId="0" fontId="39" fillId="0" borderId="24" xfId="0" applyFont="1" applyBorder="1" applyAlignment="1">
      <alignment vertical="center" wrapText="1"/>
    </xf>
    <xf numFmtId="167" fontId="7" fillId="0" borderId="15" xfId="1" applyNumberFormat="1" applyFont="1" applyFill="1" applyBorder="1" applyAlignment="1">
      <alignment vertical="center"/>
    </xf>
    <xf numFmtId="167" fontId="38" fillId="0" borderId="15" xfId="2" applyNumberFormat="1" applyFont="1" applyFill="1" applyBorder="1" applyAlignment="1">
      <alignment vertical="center"/>
    </xf>
    <xf numFmtId="167" fontId="4" fillId="4" borderId="24" xfId="1" applyNumberFormat="1" applyFont="1" applyFill="1" applyBorder="1" applyAlignment="1">
      <alignment vertical="center"/>
    </xf>
    <xf numFmtId="44" fontId="13" fillId="12" borderId="17" xfId="6" applyFont="1" applyFill="1" applyBorder="1"/>
    <xf numFmtId="0" fontId="13" fillId="0" borderId="16" xfId="0" applyFont="1" applyBorder="1"/>
    <xf numFmtId="0" fontId="13" fillId="0" borderId="0" xfId="0" applyFont="1" applyFill="1" applyBorder="1" applyAlignment="1">
      <alignment horizontal="left"/>
    </xf>
    <xf numFmtId="44" fontId="13" fillId="14" borderId="0" xfId="6" applyFont="1" applyFill="1" applyBorder="1"/>
    <xf numFmtId="6" fontId="1" fillId="0" borderId="11" xfId="6" applyNumberFormat="1" applyFont="1" applyFill="1" applyBorder="1" applyAlignment="1"/>
    <xf numFmtId="0" fontId="39" fillId="28" borderId="3" xfId="0" applyFont="1" applyFill="1" applyBorder="1" applyAlignment="1">
      <alignment vertical="center" wrapText="1"/>
    </xf>
    <xf numFmtId="0" fontId="42" fillId="28" borderId="0" xfId="5" applyFont="1" applyFill="1" applyAlignment="1">
      <alignment horizontal="center" vertical="center"/>
    </xf>
    <xf numFmtId="0" fontId="39" fillId="28" borderId="5" xfId="5" applyFont="1" applyFill="1" applyBorder="1" applyAlignment="1">
      <alignment vertical="center" wrapText="1"/>
    </xf>
    <xf numFmtId="167" fontId="4" fillId="28" borderId="12" xfId="1" applyNumberFormat="1" applyFont="1" applyFill="1" applyBorder="1" applyAlignment="1">
      <alignment vertical="center"/>
    </xf>
    <xf numFmtId="0" fontId="6" fillId="17" borderId="0" xfId="0" applyFont="1" applyFill="1" applyAlignment="1">
      <alignment vertical="top" wrapText="1"/>
    </xf>
    <xf numFmtId="44" fontId="6" fillId="17" borderId="0" xfId="6" applyFont="1" applyFill="1" applyAlignment="1">
      <alignment vertical="top" wrapText="1"/>
    </xf>
    <xf numFmtId="0" fontId="6" fillId="17" borderId="5" xfId="0" applyFont="1" applyFill="1" applyBorder="1" applyAlignment="1">
      <alignment vertical="top" wrapText="1"/>
    </xf>
    <xf numFmtId="6" fontId="0" fillId="0" borderId="18" xfId="6" applyNumberFormat="1" applyFont="1" applyFill="1" applyBorder="1" applyAlignment="1"/>
    <xf numFmtId="6" fontId="0" fillId="13" borderId="18" xfId="6" applyNumberFormat="1" applyFont="1" applyFill="1" applyBorder="1" applyAlignment="1"/>
    <xf numFmtId="6" fontId="0" fillId="13" borderId="11" xfId="6" applyNumberFormat="1" applyFont="1" applyFill="1" applyBorder="1" applyAlignment="1"/>
    <xf numFmtId="6" fontId="16" fillId="13" borderId="20" xfId="6" applyNumberFormat="1" applyFont="1" applyFill="1" applyBorder="1" applyAlignment="1">
      <alignment horizontal="center" vertical="center"/>
    </xf>
    <xf numFmtId="6" fontId="0" fillId="13" borderId="10" xfId="6" applyNumberFormat="1" applyFont="1" applyFill="1" applyBorder="1" applyAlignment="1"/>
    <xf numFmtId="6" fontId="0" fillId="13" borderId="6" xfId="6" applyNumberFormat="1" applyFont="1" applyFill="1" applyBorder="1" applyAlignment="1"/>
    <xf numFmtId="6" fontId="1" fillId="13" borderId="6" xfId="6" applyNumberFormat="1" applyFont="1" applyFill="1" applyBorder="1" applyAlignment="1"/>
    <xf numFmtId="6" fontId="0" fillId="0" borderId="19" xfId="6" applyNumberFormat="1" applyFont="1" applyFill="1" applyBorder="1" applyAlignment="1"/>
    <xf numFmtId="6" fontId="1" fillId="13" borderId="11" xfId="6" applyNumberFormat="1" applyFont="1" applyFill="1" applyBorder="1" applyAlignment="1"/>
    <xf numFmtId="6" fontId="30" fillId="17" borderId="0" xfId="6" applyNumberFormat="1" applyFont="1" applyFill="1" applyBorder="1" applyAlignment="1">
      <alignment horizontal="left" vertical="center" wrapText="1"/>
    </xf>
    <xf numFmtId="0" fontId="4" fillId="0" borderId="5" xfId="5" applyFont="1" applyFill="1" applyBorder="1" applyAlignment="1">
      <alignment vertical="center" wrapText="1"/>
    </xf>
    <xf numFmtId="0" fontId="19" fillId="0" borderId="5" xfId="0" applyFont="1" applyFill="1" applyBorder="1" applyAlignment="1">
      <alignment vertical="center" wrapText="1"/>
    </xf>
    <xf numFmtId="167" fontId="4" fillId="0" borderId="12" xfId="1" applyNumberFormat="1" applyFont="1" applyFill="1" applyBorder="1" applyAlignment="1">
      <alignment vertical="center"/>
    </xf>
    <xf numFmtId="167" fontId="4" fillId="4" borderId="3" xfId="1" applyNumberFormat="1" applyFont="1" applyFill="1" applyBorder="1" applyAlignment="1">
      <alignment vertical="center"/>
    </xf>
    <xf numFmtId="167" fontId="4" fillId="0" borderId="14" xfId="1" applyNumberFormat="1" applyFont="1" applyFill="1" applyBorder="1" applyAlignment="1">
      <alignment vertical="center"/>
    </xf>
    <xf numFmtId="0" fontId="5" fillId="23" borderId="17" xfId="0" applyFont="1" applyFill="1" applyBorder="1" applyAlignment="1">
      <alignment horizontal="center" vertical="center" wrapText="1"/>
    </xf>
    <xf numFmtId="167" fontId="4" fillId="11" borderId="5" xfId="1" applyNumberFormat="1" applyFont="1" applyFill="1" applyBorder="1" applyAlignment="1">
      <alignment vertical="center"/>
    </xf>
    <xf numFmtId="167" fontId="4" fillId="0" borderId="3" xfId="1" applyNumberFormat="1" applyFont="1" applyFill="1" applyBorder="1" applyAlignment="1">
      <alignment vertical="center"/>
    </xf>
    <xf numFmtId="167" fontId="4" fillId="25" borderId="22" xfId="1" applyNumberFormat="1" applyFont="1" applyFill="1" applyBorder="1" applyAlignment="1">
      <alignment vertical="center"/>
    </xf>
    <xf numFmtId="167" fontId="2" fillId="12" borderId="0" xfId="2" applyNumberFormat="1" applyFill="1" applyBorder="1" applyAlignment="1"/>
    <xf numFmtId="0" fontId="2" fillId="12" borderId="0" xfId="2" applyFill="1"/>
    <xf numFmtId="0" fontId="2" fillId="12" borderId="38" xfId="2" applyFill="1" applyBorder="1"/>
    <xf numFmtId="0" fontId="43" fillId="12" borderId="0" xfId="2" applyFont="1" applyFill="1" applyAlignment="1">
      <alignment vertical="center" wrapText="1"/>
    </xf>
    <xf numFmtId="0" fontId="56" fillId="12" borderId="0" xfId="2" applyFont="1" applyFill="1" applyAlignment="1">
      <alignment horizontal="center" vertical="center"/>
    </xf>
    <xf numFmtId="167" fontId="43" fillId="12" borderId="5" xfId="2" applyNumberFormat="1" applyFont="1" applyFill="1" applyBorder="1" applyAlignment="1">
      <alignment vertical="center"/>
    </xf>
    <xf numFmtId="167" fontId="43" fillId="12" borderId="12" xfId="2" applyNumberFormat="1" applyFont="1" applyFill="1" applyBorder="1" applyAlignment="1">
      <alignment vertical="center"/>
    </xf>
    <xf numFmtId="0" fontId="43" fillId="12" borderId="5" xfId="2" applyFont="1" applyFill="1" applyBorder="1" applyAlignment="1">
      <alignment vertical="center" wrapText="1"/>
    </xf>
    <xf numFmtId="167" fontId="43" fillId="12" borderId="0" xfId="2" applyNumberFormat="1" applyFont="1" applyFill="1" applyBorder="1" applyAlignment="1"/>
    <xf numFmtId="0" fontId="43" fillId="12" borderId="0" xfId="2" applyFont="1" applyFill="1"/>
    <xf numFmtId="167" fontId="4" fillId="24" borderId="12" xfId="1" applyNumberFormat="1" applyFont="1" applyFill="1" applyBorder="1" applyAlignment="1">
      <alignment vertical="center"/>
    </xf>
    <xf numFmtId="0" fontId="5" fillId="22" borderId="14" xfId="0" applyFont="1" applyFill="1" applyBorder="1" applyAlignment="1">
      <alignment horizontal="center"/>
    </xf>
    <xf numFmtId="0" fontId="5" fillId="22" borderId="15" xfId="0" applyFont="1" applyFill="1" applyBorder="1" applyAlignment="1">
      <alignment horizontal="center"/>
    </xf>
    <xf numFmtId="0" fontId="5" fillId="23" borderId="0" xfId="4" applyFont="1" applyFill="1" applyAlignment="1">
      <alignment horizontal="center" vertical="center"/>
    </xf>
    <xf numFmtId="0" fontId="51" fillId="23" borderId="0" xfId="4" applyFont="1" applyFill="1" applyAlignment="1">
      <alignment horizontal="center" vertical="center"/>
    </xf>
    <xf numFmtId="0" fontId="57" fillId="11" borderId="0" xfId="2" applyFont="1" applyFill="1" applyAlignment="1">
      <alignment horizontal="center" vertical="center"/>
    </xf>
    <xf numFmtId="0" fontId="49" fillId="11" borderId="5" xfId="2" applyFont="1" applyFill="1" applyBorder="1" applyAlignment="1">
      <alignment vertical="center" wrapText="1"/>
    </xf>
    <xf numFmtId="167" fontId="49" fillId="11" borderId="5" xfId="2" applyNumberFormat="1" applyFont="1" applyFill="1" applyBorder="1" applyAlignment="1">
      <alignment vertical="center"/>
    </xf>
    <xf numFmtId="0" fontId="49" fillId="11" borderId="0" xfId="2" applyFont="1" applyFill="1"/>
    <xf numFmtId="167" fontId="49" fillId="11" borderId="0" xfId="2" applyNumberFormat="1" applyFont="1" applyFill="1"/>
    <xf numFmtId="0" fontId="39" fillId="14" borderId="24" xfId="0" applyFont="1" applyFill="1" applyBorder="1" applyAlignment="1">
      <alignment vertical="center" wrapText="1"/>
    </xf>
    <xf numFmtId="0" fontId="39" fillId="0" borderId="0" xfId="5" applyFont="1" applyFill="1" applyBorder="1" applyAlignment="1">
      <alignment vertical="center" wrapText="1"/>
    </xf>
    <xf numFmtId="0" fontId="42" fillId="0" borderId="0" xfId="0" applyFont="1" applyFill="1" applyBorder="1" applyAlignment="1">
      <alignment vertical="center" wrapText="1"/>
    </xf>
    <xf numFmtId="0" fontId="39" fillId="0" borderId="1" xfId="0" applyFont="1" applyFill="1" applyBorder="1" applyAlignment="1">
      <alignment vertical="center" wrapText="1"/>
    </xf>
    <xf numFmtId="0" fontId="39" fillId="0" borderId="21" xfId="0" applyFont="1" applyFill="1" applyBorder="1" applyAlignment="1">
      <alignment vertical="center" wrapText="1"/>
    </xf>
    <xf numFmtId="0" fontId="39" fillId="14" borderId="23" xfId="0" applyFont="1" applyFill="1" applyBorder="1" applyAlignment="1">
      <alignment vertical="center" wrapText="1"/>
    </xf>
    <xf numFmtId="167" fontId="4" fillId="13" borderId="42" xfId="1" applyNumberFormat="1" applyFont="1" applyFill="1" applyBorder="1" applyAlignment="1">
      <alignment vertical="center"/>
    </xf>
    <xf numFmtId="167" fontId="2" fillId="2" borderId="12" xfId="2" applyNumberFormat="1" applyBorder="1" applyAlignment="1">
      <alignment vertical="center"/>
    </xf>
    <xf numFmtId="167" fontId="2" fillId="2" borderId="5" xfId="2" applyNumberFormat="1" applyBorder="1" applyAlignment="1">
      <alignment vertical="center"/>
    </xf>
    <xf numFmtId="0" fontId="2" fillId="2" borderId="5" xfId="2" applyBorder="1" applyAlignment="1">
      <alignment vertical="center" wrapText="1"/>
    </xf>
    <xf numFmtId="0" fontId="2" fillId="2" borderId="0" xfId="2"/>
    <xf numFmtId="0" fontId="43" fillId="2" borderId="0" xfId="2" applyFont="1" applyAlignment="1">
      <alignment vertical="center"/>
    </xf>
    <xf numFmtId="0" fontId="56" fillId="2" borderId="0" xfId="2" applyFont="1" applyAlignment="1">
      <alignment horizontal="center" vertical="center"/>
    </xf>
    <xf numFmtId="167" fontId="49" fillId="2" borderId="12" xfId="2" applyNumberFormat="1" applyFont="1" applyBorder="1" applyAlignment="1">
      <alignment vertical="center"/>
    </xf>
    <xf numFmtId="167" fontId="58" fillId="24" borderId="5" xfId="1" applyNumberFormat="1" applyFont="1" applyFill="1" applyBorder="1" applyAlignment="1">
      <alignment vertical="center"/>
    </xf>
    <xf numFmtId="40" fontId="39" fillId="13" borderId="14" xfId="5" applyNumberFormat="1" applyFont="1" applyFill="1" applyBorder="1" applyAlignment="1">
      <alignment vertical="center"/>
    </xf>
    <xf numFmtId="40" fontId="39" fillId="13" borderId="12" xfId="5" applyNumberFormat="1" applyFont="1" applyFill="1" applyBorder="1" applyAlignment="1">
      <alignment vertical="center"/>
    </xf>
    <xf numFmtId="40" fontId="43" fillId="12" borderId="12" xfId="2" applyNumberFormat="1" applyFont="1" applyFill="1" applyBorder="1" applyAlignment="1">
      <alignment vertical="center"/>
    </xf>
    <xf numFmtId="40" fontId="39" fillId="24" borderId="12" xfId="5" applyNumberFormat="1" applyFont="1" applyFill="1" applyBorder="1" applyAlignment="1">
      <alignment vertical="center"/>
    </xf>
    <xf numFmtId="40" fontId="13" fillId="13" borderId="12" xfId="5" applyNumberFormat="1" applyFont="1" applyFill="1" applyBorder="1" applyAlignment="1">
      <alignment vertical="center"/>
    </xf>
    <xf numFmtId="40" fontId="13" fillId="13" borderId="15" xfId="0" applyNumberFormat="1" applyFont="1" applyFill="1" applyBorder="1" applyAlignment="1">
      <alignment vertical="center"/>
    </xf>
    <xf numFmtId="173" fontId="5" fillId="13" borderId="20" xfId="1" applyNumberFormat="1" applyFont="1" applyFill="1" applyBorder="1" applyAlignment="1">
      <alignment vertical="center"/>
    </xf>
    <xf numFmtId="38" fontId="33" fillId="17" borderId="0" xfId="6" applyNumberFormat="1" applyFont="1" applyFill="1"/>
    <xf numFmtId="38" fontId="34" fillId="17" borderId="0" xfId="6" applyNumberFormat="1" applyFont="1" applyFill="1"/>
    <xf numFmtId="38" fontId="21" fillId="0" borderId="0" xfId="6" applyNumberFormat="1" applyFont="1"/>
    <xf numFmtId="38" fontId="0" fillId="0" borderId="0" xfId="0" applyNumberFormat="1"/>
    <xf numFmtId="38" fontId="29" fillId="0" borderId="0" xfId="6" applyNumberFormat="1" applyFont="1"/>
    <xf numFmtId="38" fontId="25" fillId="0" borderId="0" xfId="6" applyNumberFormat="1" applyFont="1"/>
    <xf numFmtId="38" fontId="27" fillId="15" borderId="6" xfId="6" applyNumberFormat="1" applyFont="1" applyFill="1" applyBorder="1" applyAlignment="1">
      <alignment horizontal="center" vertical="center" wrapText="1"/>
    </xf>
    <xf numFmtId="38" fontId="27" fillId="15" borderId="26" xfId="6" applyNumberFormat="1" applyFont="1" applyFill="1" applyBorder="1" applyAlignment="1">
      <alignment horizontal="center" vertical="center" wrapText="1"/>
    </xf>
    <xf numFmtId="38" fontId="29" fillId="0" borderId="19" xfId="6" applyNumberFormat="1" applyFont="1" applyBorder="1"/>
    <xf numFmtId="38" fontId="21" fillId="12" borderId="14" xfId="6" applyNumberFormat="1" applyFont="1" applyFill="1" applyBorder="1"/>
    <xf numFmtId="38" fontId="25" fillId="0" borderId="16" xfId="6" applyNumberFormat="1" applyFont="1" applyBorder="1" applyAlignment="1">
      <alignment horizontal="center"/>
    </xf>
    <xf numFmtId="38" fontId="22" fillId="12" borderId="20" xfId="6" applyNumberFormat="1" applyFont="1" applyFill="1" applyBorder="1" applyAlignment="1">
      <alignment horizontal="right"/>
    </xf>
    <xf numFmtId="38" fontId="22" fillId="14" borderId="16" xfId="6" applyNumberFormat="1" applyFont="1" applyFill="1" applyBorder="1" applyAlignment="1">
      <alignment horizontal="center"/>
    </xf>
    <xf numFmtId="38" fontId="13" fillId="14" borderId="17" xfId="6" applyNumberFormat="1" applyFont="1" applyFill="1" applyBorder="1"/>
    <xf numFmtId="38" fontId="13" fillId="0" borderId="42" xfId="6" applyNumberFormat="1" applyFont="1" applyBorder="1"/>
    <xf numFmtId="38" fontId="13" fillId="12" borderId="14" xfId="6" applyNumberFormat="1" applyFont="1" applyFill="1" applyBorder="1"/>
    <xf numFmtId="38" fontId="13" fillId="0" borderId="63" xfId="6" applyNumberFormat="1" applyFont="1" applyBorder="1"/>
    <xf numFmtId="38" fontId="13" fillId="12" borderId="12" xfId="6" applyNumberFormat="1" applyFont="1" applyFill="1" applyBorder="1"/>
    <xf numFmtId="38" fontId="13" fillId="0" borderId="17" xfId="6" applyNumberFormat="1" applyFont="1" applyBorder="1"/>
    <xf numFmtId="38" fontId="13" fillId="12" borderId="20" xfId="6" applyNumberFormat="1" applyFont="1" applyFill="1" applyBorder="1"/>
    <xf numFmtId="38" fontId="21" fillId="0" borderId="30" xfId="6" applyNumberFormat="1" applyFont="1" applyBorder="1"/>
    <xf numFmtId="38" fontId="4" fillId="0" borderId="3" xfId="6" applyNumberFormat="1" applyFont="1" applyBorder="1"/>
    <xf numFmtId="38" fontId="4" fillId="0" borderId="5" xfId="6" applyNumberFormat="1" applyFont="1" applyBorder="1"/>
    <xf numFmtId="38" fontId="13" fillId="0" borderId="40" xfId="6" applyNumberFormat="1" applyFont="1" applyBorder="1"/>
    <xf numFmtId="38" fontId="21" fillId="0" borderId="3" xfId="6" applyNumberFormat="1" applyFont="1" applyBorder="1" applyAlignment="1">
      <alignment horizontal="left"/>
    </xf>
    <xf numFmtId="38" fontId="13" fillId="12" borderId="5" xfId="6" applyNumberFormat="1" applyFont="1" applyFill="1" applyBorder="1"/>
    <xf numFmtId="38" fontId="21" fillId="0" borderId="5" xfId="6" applyNumberFormat="1" applyFont="1" applyBorder="1" applyAlignment="1">
      <alignment horizontal="left"/>
    </xf>
    <xf numFmtId="38" fontId="22" fillId="0" borderId="22" xfId="6" applyNumberFormat="1" applyFont="1" applyBorder="1" applyAlignment="1">
      <alignment horizontal="center"/>
    </xf>
    <xf numFmtId="38" fontId="13" fillId="12" borderId="22" xfId="6" applyNumberFormat="1" applyFont="1" applyFill="1" applyBorder="1"/>
    <xf numFmtId="38" fontId="13" fillId="0" borderId="3" xfId="6" applyNumberFormat="1" applyFont="1" applyBorder="1"/>
    <xf numFmtId="38" fontId="13" fillId="0" borderId="5" xfId="6" applyNumberFormat="1" applyFont="1" applyBorder="1"/>
    <xf numFmtId="38" fontId="13" fillId="12" borderId="17" xfId="6" applyNumberFormat="1" applyFont="1" applyFill="1" applyBorder="1"/>
    <xf numFmtId="38" fontId="13" fillId="0" borderId="14" xfId="6" applyNumberFormat="1" applyFont="1" applyBorder="1"/>
    <xf numFmtId="38" fontId="13" fillId="0" borderId="20" xfId="6" applyNumberFormat="1" applyFont="1" applyBorder="1"/>
    <xf numFmtId="38" fontId="25" fillId="0" borderId="28" xfId="6" applyNumberFormat="1" applyFont="1" applyBorder="1" applyAlignment="1">
      <alignment horizontal="center"/>
    </xf>
    <xf numFmtId="38" fontId="25" fillId="12" borderId="28" xfId="6" applyNumberFormat="1" applyFont="1" applyFill="1" applyBorder="1"/>
    <xf numFmtId="38" fontId="25" fillId="0" borderId="0" xfId="6" applyNumberFormat="1" applyFont="1" applyAlignment="1">
      <alignment horizontal="center"/>
    </xf>
    <xf numFmtId="6" fontId="0" fillId="11" borderId="23" xfId="6" applyNumberFormat="1" applyFont="1" applyFill="1" applyBorder="1" applyAlignment="1">
      <alignment horizontal="center" vertical="center" wrapText="1"/>
    </xf>
    <xf numFmtId="6" fontId="30" fillId="17" borderId="16" xfId="6" applyNumberFormat="1" applyFont="1" applyFill="1" applyBorder="1" applyAlignment="1">
      <alignment horizontal="center" vertical="center" wrapText="1"/>
    </xf>
    <xf numFmtId="6" fontId="30" fillId="17" borderId="23" xfId="6" applyNumberFormat="1" applyFont="1" applyFill="1" applyBorder="1" applyAlignment="1">
      <alignment horizontal="center" vertical="center" wrapText="1"/>
    </xf>
    <xf numFmtId="6" fontId="30" fillId="17" borderId="17" xfId="6" applyNumberFormat="1" applyFont="1" applyFill="1" applyBorder="1" applyAlignment="1">
      <alignment horizontal="center" vertical="center" wrapText="1"/>
    </xf>
    <xf numFmtId="6" fontId="3" fillId="14" borderId="16" xfId="6" applyNumberFormat="1" applyFont="1" applyFill="1" applyBorder="1" applyAlignment="1">
      <alignment horizontal="center"/>
    </xf>
    <xf numFmtId="6" fontId="3" fillId="14" borderId="23" xfId="6" applyNumberFormat="1" applyFont="1" applyFill="1" applyBorder="1" applyAlignment="1">
      <alignment horizontal="center"/>
    </xf>
    <xf numFmtId="6" fontId="3" fillId="14" borderId="17" xfId="6" applyNumberFormat="1" applyFont="1" applyFill="1" applyBorder="1" applyAlignment="1">
      <alignment horizontal="center"/>
    </xf>
    <xf numFmtId="6" fontId="3" fillId="10" borderId="16" xfId="6" applyNumberFormat="1" applyFont="1" applyFill="1" applyBorder="1" applyAlignment="1">
      <alignment horizontal="center" vertical="center"/>
    </xf>
    <xf numFmtId="6" fontId="3" fillId="10" borderId="23" xfId="6" applyNumberFormat="1" applyFont="1" applyFill="1" applyBorder="1" applyAlignment="1">
      <alignment horizontal="center" vertical="center"/>
    </xf>
    <xf numFmtId="6" fontId="3" fillId="10" borderId="17" xfId="6" applyNumberFormat="1" applyFont="1" applyFill="1" applyBorder="1" applyAlignment="1">
      <alignment horizontal="center" vertical="center"/>
    </xf>
    <xf numFmtId="6" fontId="0" fillId="11" borderId="16" xfId="6" applyNumberFormat="1" applyFont="1" applyFill="1" applyBorder="1" applyAlignment="1">
      <alignment horizontal="center" vertical="center" wrapText="1"/>
    </xf>
    <xf numFmtId="6" fontId="0" fillId="11" borderId="17" xfId="6" applyNumberFormat="1" applyFont="1" applyFill="1" applyBorder="1" applyAlignment="1">
      <alignment horizontal="center" vertical="center" wrapText="1"/>
    </xf>
    <xf numFmtId="6" fontId="3" fillId="7" borderId="4" xfId="6" applyNumberFormat="1" applyFont="1" applyFill="1" applyBorder="1" applyAlignment="1">
      <alignment horizontal="center"/>
    </xf>
    <xf numFmtId="6" fontId="3" fillId="7" borderId="0" xfId="6" applyNumberFormat="1" applyFont="1" applyFill="1" applyBorder="1" applyAlignment="1">
      <alignment horizontal="center"/>
    </xf>
    <xf numFmtId="6" fontId="1" fillId="8" borderId="0" xfId="6" applyNumberFormat="1" applyFont="1" applyFill="1" applyBorder="1" applyAlignment="1">
      <alignment horizontal="center"/>
    </xf>
    <xf numFmtId="0" fontId="5" fillId="14" borderId="2" xfId="0" applyFont="1" applyFill="1" applyBorder="1" applyAlignment="1">
      <alignment horizontal="left" vertical="center" wrapText="1"/>
    </xf>
    <xf numFmtId="0" fontId="5" fillId="14" borderId="0" xfId="0" applyFont="1" applyFill="1" applyBorder="1" applyAlignment="1">
      <alignment horizontal="left" vertical="center" wrapText="1"/>
    </xf>
    <xf numFmtId="0" fontId="5" fillId="14" borderId="24" xfId="0" applyFont="1" applyFill="1" applyBorder="1" applyAlignment="1">
      <alignment horizontal="left" vertical="center" wrapText="1"/>
    </xf>
    <xf numFmtId="6" fontId="30" fillId="17" borderId="4" xfId="6" applyNumberFormat="1" applyFont="1" applyFill="1" applyBorder="1" applyAlignment="1">
      <alignment horizontal="left" vertical="center" wrapText="1"/>
    </xf>
    <xf numFmtId="6" fontId="30" fillId="17" borderId="0" xfId="6" applyNumberFormat="1" applyFont="1" applyFill="1" applyBorder="1" applyAlignment="1">
      <alignment horizontal="left" vertical="center" wrapText="1"/>
    </xf>
    <xf numFmtId="0" fontId="19" fillId="16" borderId="16" xfId="0" applyFont="1" applyFill="1" applyBorder="1" applyAlignment="1">
      <alignment horizontal="center"/>
    </xf>
    <xf numFmtId="0" fontId="19" fillId="16" borderId="17" xfId="0" applyFont="1" applyFill="1" applyBorder="1" applyAlignment="1">
      <alignment horizontal="center"/>
    </xf>
    <xf numFmtId="0" fontId="19" fillId="16" borderId="1" xfId="0" applyFont="1" applyFill="1" applyBorder="1" applyAlignment="1">
      <alignment horizontal="center"/>
    </xf>
    <xf numFmtId="0" fontId="19" fillId="16" borderId="3" xfId="0" applyFont="1" applyFill="1" applyBorder="1" applyAlignment="1">
      <alignment horizontal="center"/>
    </xf>
    <xf numFmtId="0" fontId="19" fillId="16" borderId="21" xfId="0" applyFont="1" applyFill="1" applyBorder="1" applyAlignment="1">
      <alignment horizontal="center"/>
    </xf>
    <xf numFmtId="0" fontId="19" fillId="16" borderId="22" xfId="0" applyFont="1" applyFill="1" applyBorder="1" applyAlignment="1">
      <alignment horizontal="center"/>
    </xf>
    <xf numFmtId="172" fontId="25" fillId="0" borderId="51" xfId="6" applyNumberFormat="1" applyFont="1" applyBorder="1" applyAlignment="1">
      <alignment horizontal="center" vertical="center"/>
    </xf>
    <xf numFmtId="172" fontId="25" fillId="0" borderId="52" xfId="6" applyNumberFormat="1" applyFont="1" applyBorder="1" applyAlignment="1">
      <alignment horizontal="center" vertical="center"/>
    </xf>
    <xf numFmtId="44" fontId="25" fillId="0" borderId="53" xfId="6" applyFont="1" applyBorder="1" applyAlignment="1">
      <alignment horizontal="center"/>
    </xf>
    <xf numFmtId="44" fontId="25" fillId="0" borderId="56" xfId="6" applyFont="1" applyBorder="1" applyAlignment="1">
      <alignment horizontal="center"/>
    </xf>
    <xf numFmtId="44" fontId="25" fillId="0" borderId="49" xfId="6" applyFont="1" applyBorder="1" applyAlignment="1">
      <alignment horizontal="center"/>
    </xf>
    <xf numFmtId="172" fontId="27" fillId="15" borderId="26" xfId="6" applyNumberFormat="1" applyFont="1" applyFill="1" applyBorder="1" applyAlignment="1">
      <alignment horizontal="center" vertical="center" wrapText="1"/>
    </xf>
    <xf numFmtId="172" fontId="27" fillId="15" borderId="10" xfId="6" applyNumberFormat="1" applyFont="1" applyFill="1" applyBorder="1" applyAlignment="1">
      <alignment horizontal="center" vertical="center" wrapText="1"/>
    </xf>
    <xf numFmtId="172" fontId="27" fillId="15" borderId="11" xfId="6" applyNumberFormat="1" applyFont="1" applyFill="1" applyBorder="1" applyAlignment="1">
      <alignment horizontal="center" vertical="center" wrapText="1"/>
    </xf>
    <xf numFmtId="172" fontId="27" fillId="15" borderId="7" xfId="6" applyNumberFormat="1" applyFont="1" applyFill="1" applyBorder="1" applyAlignment="1">
      <alignment horizontal="center" vertical="center" wrapText="1"/>
    </xf>
    <xf numFmtId="172" fontId="27" fillId="15" borderId="39" xfId="6" applyNumberFormat="1" applyFont="1" applyFill="1" applyBorder="1" applyAlignment="1">
      <alignment horizontal="center" vertical="center" wrapText="1"/>
    </xf>
    <xf numFmtId="6" fontId="30" fillId="21" borderId="4" xfId="9" applyNumberFormat="1" applyFont="1" applyBorder="1" applyAlignment="1">
      <alignment horizontal="left" vertical="center" wrapText="1"/>
    </xf>
    <xf numFmtId="6" fontId="30" fillId="21" borderId="0" xfId="9" applyNumberFormat="1" applyFont="1" applyBorder="1" applyAlignment="1">
      <alignment horizontal="left" vertical="center" wrapText="1"/>
    </xf>
  </cellXfs>
  <cellStyles count="14">
    <cellStyle name="Accent2" xfId="8" builtinId="33"/>
    <cellStyle name="Accent5" xfId="9" builtinId="45"/>
    <cellStyle name="Bad" xfId="4" builtinId="27"/>
    <cellStyle name="Comma" xfId="1" builtinId="3"/>
    <cellStyle name="Comma 2" xfId="11"/>
    <cellStyle name="Currency" xfId="6" builtinId="4"/>
    <cellStyle name="Currency 2" xfId="12"/>
    <cellStyle name="Good" xfId="2" builtinId="26"/>
    <cellStyle name="Neutral" xfId="5" builtinId="28"/>
    <cellStyle name="Normal" xfId="0" builtinId="0"/>
    <cellStyle name="Normal 2" xfId="3"/>
    <cellStyle name="Normal 3" xfId="13"/>
    <cellStyle name="Percent" xfId="7" builtinId="5"/>
    <cellStyle name="Percent 3" xfId="10"/>
  </cellStyles>
  <dxfs count="81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FF0000"/>
      </font>
    </dxf>
    <dxf>
      <font>
        <color rgb="FFFF0000"/>
      </font>
    </dxf>
    <dxf>
      <font>
        <color rgb="FFFF0000"/>
      </font>
    </dxf>
    <dxf>
      <font>
        <color rgb="FFFF0000"/>
      </font>
    </dxf>
    <dxf>
      <font>
        <color rgb="FF9C0006"/>
      </font>
      <fill>
        <patternFill>
          <bgColor rgb="FFFFC7CE"/>
        </patternFill>
      </fill>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FF0000"/>
      </font>
    </dxf>
    <dxf>
      <font>
        <color rgb="FFFF0000"/>
      </font>
    </dxf>
    <dxf>
      <font>
        <color rgb="FFFF0000"/>
      </font>
    </dxf>
    <dxf>
      <font>
        <color rgb="FFFF0000"/>
      </font>
    </dxf>
    <dxf>
      <font>
        <color rgb="FF9C0006"/>
      </font>
      <fill>
        <patternFill>
          <bgColor rgb="FFFFC7CE"/>
        </patternFill>
      </fill>
    </dxf>
    <dxf>
      <font>
        <color rgb="FFFF0000"/>
      </font>
    </dxf>
    <dxf>
      <font>
        <color rgb="FFFF0000"/>
      </font>
    </dxf>
    <dxf>
      <font>
        <color rgb="FFFF0000"/>
      </font>
    </dxf>
    <dxf>
      <font>
        <color rgb="FFFF0000"/>
      </font>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s>
  <tableStyles count="0" defaultTableStyle="TableStyleMedium2" defaultPivotStyle="PivotStyleLight16"/>
  <colors>
    <mruColors>
      <color rgb="FFFD7B7B"/>
      <color rgb="FFFEBABA"/>
      <color rgb="FFFD9999"/>
      <color rgb="FFFFA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igley/Downloads/Budget%20-%202020-01-28%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CONSOLIDATION"/>
      <sheetName val="XDATAGLOBAL"/>
      <sheetName val="XDATAACCOUNT"/>
      <sheetName val="XDATAACCOUNTPROJECT"/>
      <sheetName val="XDATAPROJECT"/>
      <sheetName val="XDATACOMPANY"/>
      <sheetName val="XDATACONTROL"/>
      <sheetName val="XDATAEXERCISE"/>
      <sheetName val="XDATABUDGET"/>
      <sheetName val="XDATAACCOUNTBUDGET"/>
      <sheetName val="Summary"/>
      <sheetName val="BUDGET 2019-2020- Detail"/>
      <sheetName val="Cumulative Results"/>
      <sheetName val="Fees"/>
      <sheetName val="CUPE Salary grid"/>
      <sheetName val="Staff Salaries"/>
      <sheetName val="HOJO Salaries"/>
      <sheetName val="Advocacy Salaries"/>
      <sheetName val="Telephone"/>
      <sheetName val="Mindful Project"/>
      <sheetName val="IT - 2"/>
      <sheetName val="Advocacy Centre"/>
      <sheetName val="Academic Initiatives"/>
      <sheetName val="BIPOC Initiatives"/>
      <sheetName val="Campaigns Budget Tracker"/>
      <sheetName val="Campaigns"/>
      <sheetName val="Clubs"/>
      <sheetName val="Community Action Fund"/>
      <sheetName val="Design &amp; Communications"/>
      <sheetName val="Elections"/>
      <sheetName val="HOJO"/>
      <sheetName val="Executive Salaries"/>
      <sheetName val="Legal Information Clinic"/>
      <sheetName val="Loyola Initiatives"/>
      <sheetName val="Office Expenses"/>
      <sheetName val="Orientation"/>
      <sheetName val="Peer Support Recovery Service"/>
      <sheetName val="Speaker Series"/>
      <sheetName val="Student Life Initiaitves"/>
      <sheetName val="Sustainability Initiatives"/>
      <sheetName val="Woodnote Housing Coop"/>
      <sheetName val="Period"/>
      <sheetName val="XDATAPARAM"/>
      <sheetName val="XCONSO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topLeftCell="P1" zoomScale="70" zoomScaleNormal="80" workbookViewId="0">
      <pane ySplit="2" topLeftCell="A3" activePane="bottomLeft" state="frozen"/>
      <selection activeCell="A30" sqref="A30"/>
      <selection pane="bottomLeft" activeCell="AG20" sqref="AG20"/>
    </sheetView>
  </sheetViews>
  <sheetFormatPr defaultColWidth="9.140625" defaultRowHeight="15" x14ac:dyDescent="0.25"/>
  <cols>
    <col min="1" max="1" width="32.85546875" style="16" bestFit="1" customWidth="1"/>
    <col min="2" max="2" width="15.5703125" style="16" bestFit="1" customWidth="1"/>
    <col min="3" max="3" width="15.7109375" style="16" bestFit="1" customWidth="1"/>
    <col min="4" max="4" width="12.28515625" style="16" hidden="1" customWidth="1"/>
    <col min="5" max="5" width="16" style="16" bestFit="1" customWidth="1"/>
    <col min="6" max="6" width="2.28515625" style="16" customWidth="1"/>
    <col min="7" max="7" width="24.28515625" style="16" bestFit="1" customWidth="1"/>
    <col min="8" max="8" width="13" style="16" bestFit="1" customWidth="1"/>
    <col min="9" max="9" width="16.28515625" style="16" bestFit="1" customWidth="1"/>
    <col min="10" max="10" width="13.85546875" style="16" bestFit="1" customWidth="1"/>
    <col min="11" max="11" width="2.28515625" style="16" customWidth="1"/>
    <col min="12" max="12" width="24.28515625" style="16" bestFit="1" customWidth="1"/>
    <col min="13" max="14" width="14.42578125" style="16" bestFit="1" customWidth="1"/>
    <col min="15" max="15" width="13.85546875" style="16" bestFit="1" customWidth="1"/>
    <col min="16" max="16" width="2" style="16" customWidth="1"/>
    <col min="17" max="17" width="24.28515625" style="16" bestFit="1" customWidth="1"/>
    <col min="18" max="18" width="14" style="16" bestFit="1" customWidth="1"/>
    <col min="19" max="19" width="14.140625" style="16" customWidth="1"/>
    <col min="20" max="20" width="10" style="16" bestFit="1" customWidth="1"/>
    <col min="21" max="21" width="2.7109375" style="16" customWidth="1"/>
    <col min="22" max="22" width="24.28515625" style="16" bestFit="1" customWidth="1"/>
    <col min="23" max="23" width="13.42578125" style="16" bestFit="1" customWidth="1"/>
    <col min="24" max="25" width="13.85546875" style="16" bestFit="1" customWidth="1"/>
    <col min="26" max="26" width="2.7109375" style="16" customWidth="1"/>
    <col min="27" max="27" width="24.28515625" style="16" bestFit="1" customWidth="1"/>
    <col min="28" max="28" width="15.7109375" style="16" bestFit="1" customWidth="1"/>
    <col min="29" max="29" width="15.28515625" style="16" bestFit="1" customWidth="1"/>
    <col min="30" max="30" width="13.85546875" style="16" bestFit="1" customWidth="1"/>
    <col min="31" max="16384" width="9.140625" style="16"/>
  </cols>
  <sheetData>
    <row r="1" spans="1:37" s="11" customFormat="1" ht="69" customHeight="1" thickBot="1" x14ac:dyDescent="0.3">
      <c r="A1" s="827" t="s">
        <v>260</v>
      </c>
      <c r="B1" s="828"/>
      <c r="C1" s="828"/>
      <c r="D1" s="828"/>
      <c r="E1" s="828"/>
      <c r="F1" s="9"/>
      <c r="G1" s="828" t="s">
        <v>280</v>
      </c>
      <c r="H1" s="828"/>
      <c r="I1" s="828"/>
      <c r="J1" s="829"/>
      <c r="K1" s="10"/>
      <c r="L1" s="827" t="s">
        <v>380</v>
      </c>
      <c r="M1" s="828"/>
      <c r="N1" s="828"/>
      <c r="O1" s="828"/>
      <c r="P1" s="9"/>
      <c r="Q1" s="827" t="s">
        <v>182</v>
      </c>
      <c r="R1" s="828"/>
      <c r="S1" s="828"/>
      <c r="T1" s="828"/>
      <c r="U1" s="9"/>
      <c r="V1" s="827" t="s">
        <v>186</v>
      </c>
      <c r="W1" s="828"/>
      <c r="X1" s="828"/>
      <c r="Y1" s="829"/>
      <c r="Z1" s="9"/>
      <c r="AA1" s="828" t="s">
        <v>283</v>
      </c>
      <c r="AB1" s="828"/>
      <c r="AC1" s="828"/>
      <c r="AD1" s="828"/>
      <c r="AE1" s="49"/>
      <c r="AF1" s="50"/>
      <c r="AG1" s="50"/>
      <c r="AH1" s="50"/>
      <c r="AI1" s="43"/>
      <c r="AJ1" s="43"/>
      <c r="AK1" s="43"/>
    </row>
    <row r="2" spans="1:37" s="11" customFormat="1" ht="60" customHeight="1" thickBot="1" x14ac:dyDescent="0.3">
      <c r="A2" s="126"/>
      <c r="B2" s="380" t="s">
        <v>427</v>
      </c>
      <c r="C2" s="621" t="s">
        <v>543</v>
      </c>
      <c r="D2" s="376" t="s">
        <v>428</v>
      </c>
      <c r="E2" s="130" t="s">
        <v>281</v>
      </c>
      <c r="F2" s="12"/>
      <c r="G2" s="127"/>
      <c r="H2" s="380" t="s">
        <v>427</v>
      </c>
      <c r="I2" s="621" t="s">
        <v>543</v>
      </c>
      <c r="J2" s="130" t="s">
        <v>281</v>
      </c>
      <c r="K2" s="12"/>
      <c r="L2" s="127"/>
      <c r="M2" s="380" t="s">
        <v>427</v>
      </c>
      <c r="N2" s="621" t="s">
        <v>543</v>
      </c>
      <c r="O2" s="130" t="s">
        <v>281</v>
      </c>
      <c r="P2" s="12"/>
      <c r="Q2" s="127"/>
      <c r="R2" s="380" t="s">
        <v>427</v>
      </c>
      <c r="S2" s="621" t="s">
        <v>543</v>
      </c>
      <c r="T2" s="130" t="s">
        <v>281</v>
      </c>
      <c r="U2" s="12"/>
      <c r="V2" s="127"/>
      <c r="W2" s="380" t="s">
        <v>427</v>
      </c>
      <c r="X2" s="621" t="s">
        <v>543</v>
      </c>
      <c r="Y2" s="129" t="s">
        <v>281</v>
      </c>
      <c r="Z2" s="9"/>
      <c r="AA2" s="130"/>
      <c r="AB2" s="380" t="s">
        <v>427</v>
      </c>
      <c r="AC2" s="621" t="s">
        <v>543</v>
      </c>
      <c r="AD2" s="128" t="s">
        <v>281</v>
      </c>
      <c r="AE2" s="49"/>
      <c r="AF2" s="50"/>
      <c r="AG2" s="50"/>
      <c r="AH2" s="50"/>
      <c r="AI2" s="43"/>
      <c r="AJ2" s="43"/>
      <c r="AK2" s="43"/>
    </row>
    <row r="3" spans="1:37" ht="15.75" thickBot="1" x14ac:dyDescent="0.3">
      <c r="A3" s="13"/>
      <c r="B3" s="13"/>
      <c r="C3" s="13"/>
      <c r="D3" s="13"/>
      <c r="E3" s="13"/>
      <c r="F3" s="14"/>
      <c r="G3" s="13"/>
      <c r="H3" s="13"/>
      <c r="I3" s="13"/>
      <c r="J3" s="13"/>
      <c r="K3" s="14"/>
      <c r="L3" s="13"/>
      <c r="M3" s="13"/>
      <c r="N3" s="13"/>
      <c r="O3" s="13"/>
      <c r="P3" s="14"/>
      <c r="Q3" s="13"/>
      <c r="R3" s="13"/>
      <c r="S3" s="13"/>
      <c r="T3" s="13"/>
      <c r="U3" s="14"/>
      <c r="V3" s="13"/>
      <c r="W3" s="13"/>
      <c r="X3" s="13"/>
      <c r="Y3" s="13"/>
      <c r="Z3" s="14"/>
      <c r="AA3" s="13"/>
      <c r="AB3" s="13"/>
      <c r="AC3" s="13"/>
      <c r="AD3" s="13"/>
      <c r="AE3" s="48"/>
      <c r="AF3" s="45"/>
      <c r="AG3" s="45"/>
      <c r="AH3" s="45"/>
      <c r="AI3" s="36"/>
      <c r="AJ3" s="36"/>
      <c r="AK3" s="36"/>
    </row>
    <row r="4" spans="1:37" ht="15.75" thickBot="1" x14ac:dyDescent="0.3">
      <c r="A4" s="830" t="s">
        <v>261</v>
      </c>
      <c r="B4" s="831"/>
      <c r="C4" s="831"/>
      <c r="D4" s="831"/>
      <c r="E4" s="831"/>
      <c r="F4" s="14"/>
      <c r="G4" s="831" t="s">
        <v>261</v>
      </c>
      <c r="H4" s="831"/>
      <c r="I4" s="831"/>
      <c r="J4" s="832"/>
      <c r="K4" s="14"/>
      <c r="L4" s="830" t="s">
        <v>261</v>
      </c>
      <c r="M4" s="831"/>
      <c r="N4" s="831"/>
      <c r="O4" s="831"/>
      <c r="P4" s="14"/>
      <c r="Q4" s="830" t="s">
        <v>261</v>
      </c>
      <c r="R4" s="831"/>
      <c r="S4" s="831"/>
      <c r="T4" s="831"/>
      <c r="U4" s="14"/>
      <c r="V4" s="830" t="s">
        <v>261</v>
      </c>
      <c r="W4" s="831"/>
      <c r="X4" s="831"/>
      <c r="Y4" s="832"/>
      <c r="Z4" s="14"/>
      <c r="AA4" s="831" t="s">
        <v>261</v>
      </c>
      <c r="AB4" s="831"/>
      <c r="AC4" s="831"/>
      <c r="AD4" s="831"/>
      <c r="AE4" s="48"/>
      <c r="AF4" s="45"/>
      <c r="AG4" s="45"/>
      <c r="AH4" s="45"/>
      <c r="AI4" s="36"/>
      <c r="AJ4" s="36"/>
      <c r="AK4" s="36"/>
    </row>
    <row r="5" spans="1:37" x14ac:dyDescent="0.25">
      <c r="A5" s="17" t="s">
        <v>262</v>
      </c>
      <c r="B5" s="728">
        <v>1795640</v>
      </c>
      <c r="C5" s="729">
        <v>1804640</v>
      </c>
      <c r="D5" s="19" t="e">
        <v>#REF!</v>
      </c>
      <c r="E5" s="18">
        <v>9000</v>
      </c>
      <c r="F5" s="14"/>
      <c r="G5" s="17" t="s">
        <v>262</v>
      </c>
      <c r="H5" s="728">
        <v>180879</v>
      </c>
      <c r="I5" s="732">
        <v>181704</v>
      </c>
      <c r="J5" s="18">
        <v>-825</v>
      </c>
      <c r="K5" s="21"/>
      <c r="L5" s="17" t="s">
        <v>262</v>
      </c>
      <c r="M5" s="377">
        <v>222463</v>
      </c>
      <c r="N5" s="732">
        <v>227148</v>
      </c>
      <c r="O5" s="18">
        <v>-4685</v>
      </c>
      <c r="P5" s="14"/>
      <c r="Q5" s="17" t="s">
        <v>262</v>
      </c>
      <c r="R5" s="377">
        <v>131883.09</v>
      </c>
      <c r="S5" s="732">
        <v>131883.09</v>
      </c>
      <c r="T5" s="18">
        <v>0</v>
      </c>
      <c r="U5" s="14"/>
      <c r="V5" s="17" t="s">
        <v>262</v>
      </c>
      <c r="W5" s="377">
        <v>224000</v>
      </c>
      <c r="X5" s="732">
        <v>258117</v>
      </c>
      <c r="Y5" s="20">
        <f>Y6</f>
        <v>34117</v>
      </c>
      <c r="Z5" s="21"/>
      <c r="AA5" s="17" t="s">
        <v>284</v>
      </c>
      <c r="AB5" s="377">
        <v>1960753</v>
      </c>
      <c r="AC5" s="732">
        <v>1969134.05</v>
      </c>
      <c r="AD5" s="18">
        <v>8381.0500000000466</v>
      </c>
      <c r="AE5" s="48"/>
      <c r="AF5" s="45"/>
      <c r="AG5" s="45"/>
      <c r="AH5" s="45"/>
      <c r="AI5" s="36"/>
      <c r="AJ5" s="36"/>
      <c r="AK5" s="36"/>
    </row>
    <row r="6" spans="1:37" x14ac:dyDescent="0.25">
      <c r="A6" s="23" t="s">
        <v>263</v>
      </c>
      <c r="B6" s="375">
        <v>165113</v>
      </c>
      <c r="C6" s="730">
        <v>164494.05000000002</v>
      </c>
      <c r="D6" s="375">
        <v>181904</v>
      </c>
      <c r="E6" s="18">
        <v>-618.94999999998254</v>
      </c>
      <c r="F6" s="14"/>
      <c r="G6" s="25" t="s">
        <v>264</v>
      </c>
      <c r="H6" s="735">
        <v>25091</v>
      </c>
      <c r="I6" s="733">
        <v>26339</v>
      </c>
      <c r="J6" s="18">
        <v>-1248</v>
      </c>
      <c r="K6" s="21"/>
      <c r="L6" s="26" t="s">
        <v>265</v>
      </c>
      <c r="M6" s="381">
        <v>0</v>
      </c>
      <c r="N6" s="734">
        <v>0</v>
      </c>
      <c r="O6" s="18">
        <v>0</v>
      </c>
      <c r="P6" s="14"/>
      <c r="Q6" s="38" t="s">
        <v>265</v>
      </c>
      <c r="R6" s="381">
        <v>7118.4</v>
      </c>
      <c r="S6" s="734">
        <v>7118.4</v>
      </c>
      <c r="T6" s="37">
        <v>0</v>
      </c>
      <c r="U6" s="14"/>
      <c r="V6" s="27" t="s">
        <v>266</v>
      </c>
      <c r="W6" s="33">
        <v>224000</v>
      </c>
      <c r="X6" s="33">
        <f>X5</f>
        <v>258117</v>
      </c>
      <c r="Y6" s="33">
        <f>X6-W6</f>
        <v>34117</v>
      </c>
      <c r="Z6" s="21"/>
      <c r="AA6" s="26" t="s">
        <v>285</v>
      </c>
      <c r="AB6" s="377">
        <v>213918</v>
      </c>
      <c r="AC6" s="732">
        <v>217003</v>
      </c>
      <c r="AD6" s="18">
        <v>3085</v>
      </c>
      <c r="AE6" s="48"/>
      <c r="AF6" s="45"/>
      <c r="AG6" s="45"/>
      <c r="AH6" s="45"/>
      <c r="AI6" s="36"/>
      <c r="AJ6" s="36"/>
      <c r="AK6" s="36"/>
    </row>
    <row r="7" spans="1:37" ht="15.75" thickBot="1" x14ac:dyDescent="0.3">
      <c r="A7" s="27" t="s">
        <v>266</v>
      </c>
      <c r="B7" s="28">
        <v>1960753</v>
      </c>
      <c r="C7" s="28">
        <v>1969134.05</v>
      </c>
      <c r="D7" s="28">
        <v>1802544</v>
      </c>
      <c r="E7" s="28">
        <v>8381.0500000000466</v>
      </c>
      <c r="F7" s="14"/>
      <c r="G7" s="25" t="s">
        <v>502</v>
      </c>
      <c r="H7" s="735">
        <v>3486</v>
      </c>
      <c r="I7" s="733">
        <v>3486</v>
      </c>
      <c r="J7" s="18">
        <v>0</v>
      </c>
      <c r="K7" s="21"/>
      <c r="L7" s="38" t="s">
        <v>264</v>
      </c>
      <c r="M7" s="720">
        <v>21000</v>
      </c>
      <c r="N7" s="736">
        <v>21000</v>
      </c>
      <c r="O7" s="18">
        <v>0</v>
      </c>
      <c r="P7" s="14"/>
      <c r="Q7" s="27" t="s">
        <v>266</v>
      </c>
      <c r="R7" s="28">
        <v>139001.49</v>
      </c>
      <c r="S7" s="33">
        <v>139001.49</v>
      </c>
      <c r="T7" s="28">
        <v>1848.3699999999953</v>
      </c>
      <c r="U7" s="14"/>
      <c r="V7" s="13"/>
      <c r="W7" s="13"/>
      <c r="X7" s="13"/>
      <c r="Y7" s="13"/>
      <c r="Z7" s="21"/>
      <c r="AA7" s="17" t="s">
        <v>286</v>
      </c>
      <c r="AB7" s="377">
        <v>243463</v>
      </c>
      <c r="AC7" s="732">
        <v>248148</v>
      </c>
      <c r="AD7" s="18">
        <v>4685</v>
      </c>
      <c r="AE7" s="48"/>
      <c r="AF7" s="45"/>
      <c r="AG7" s="45"/>
      <c r="AH7" s="45"/>
      <c r="AI7" s="36"/>
      <c r="AJ7" s="36"/>
      <c r="AK7" s="36"/>
    </row>
    <row r="8" spans="1:37" ht="15.75" thickBot="1" x14ac:dyDescent="0.3">
      <c r="A8" s="31"/>
      <c r="B8" s="31"/>
      <c r="C8" s="31"/>
      <c r="D8" s="31"/>
      <c r="E8" s="31"/>
      <c r="F8" s="14"/>
      <c r="G8" s="26" t="s">
        <v>265</v>
      </c>
      <c r="H8" s="720">
        <v>4462</v>
      </c>
      <c r="I8" s="734">
        <v>5474</v>
      </c>
      <c r="J8" s="18">
        <v>-1012</v>
      </c>
      <c r="K8" s="21"/>
      <c r="L8" s="27" t="s">
        <v>266</v>
      </c>
      <c r="M8" s="28">
        <v>243463</v>
      </c>
      <c r="N8" s="33">
        <v>248148</v>
      </c>
      <c r="O8" s="27">
        <v>-4685</v>
      </c>
      <c r="P8" s="14"/>
      <c r="Q8" s="13"/>
      <c r="R8" s="13"/>
      <c r="S8" s="13"/>
      <c r="T8" s="13"/>
      <c r="U8" s="14"/>
      <c r="V8" s="830" t="s">
        <v>267</v>
      </c>
      <c r="W8" s="831"/>
      <c r="X8" s="831"/>
      <c r="Y8" s="832"/>
      <c r="Z8" s="14"/>
      <c r="AA8" s="17" t="s">
        <v>287</v>
      </c>
      <c r="AB8" s="377">
        <v>139001.49</v>
      </c>
      <c r="AC8" s="732">
        <v>139001.49</v>
      </c>
      <c r="AD8" s="18">
        <v>0</v>
      </c>
      <c r="AE8" s="48"/>
      <c r="AF8" s="45"/>
      <c r="AG8" s="45"/>
      <c r="AH8" s="45"/>
      <c r="AI8" s="36"/>
      <c r="AJ8" s="36"/>
      <c r="AK8" s="36"/>
    </row>
    <row r="9" spans="1:37" ht="15.75" thickBot="1" x14ac:dyDescent="0.3">
      <c r="A9" s="830" t="s">
        <v>267</v>
      </c>
      <c r="B9" s="831"/>
      <c r="C9" s="831"/>
      <c r="D9" s="831"/>
      <c r="E9" s="831"/>
      <c r="F9" s="14"/>
      <c r="G9" s="27" t="s">
        <v>266</v>
      </c>
      <c r="H9" s="28">
        <v>213918</v>
      </c>
      <c r="I9" s="33">
        <v>217003</v>
      </c>
      <c r="J9" s="33">
        <v>-3085</v>
      </c>
      <c r="K9" s="14"/>
      <c r="L9" s="13"/>
      <c r="M9" s="13"/>
      <c r="N9" s="13"/>
      <c r="O9" s="13"/>
      <c r="P9" s="14"/>
      <c r="Q9" s="830" t="s">
        <v>267</v>
      </c>
      <c r="R9" s="831"/>
      <c r="S9" s="831"/>
      <c r="T9" s="831"/>
      <c r="U9" s="14"/>
      <c r="V9" s="17" t="s">
        <v>193</v>
      </c>
      <c r="W9" s="377">
        <v>165000</v>
      </c>
      <c r="X9" s="732">
        <v>179151.13999999998</v>
      </c>
      <c r="Y9" s="20">
        <f>X9-W9</f>
        <v>14151.139999999985</v>
      </c>
      <c r="Z9" s="14"/>
      <c r="AA9" s="26" t="s">
        <v>288</v>
      </c>
      <c r="AB9" s="377">
        <v>224000</v>
      </c>
      <c r="AC9" s="732">
        <v>258117</v>
      </c>
      <c r="AD9" s="18">
        <v>34117</v>
      </c>
      <c r="AE9" s="48"/>
      <c r="AF9" s="45"/>
      <c r="AG9" s="45"/>
      <c r="AH9" s="45"/>
      <c r="AI9" s="36"/>
      <c r="AJ9" s="36"/>
      <c r="AK9" s="36"/>
    </row>
    <row r="10" spans="1:37" ht="15.75" thickBot="1" x14ac:dyDescent="0.3">
      <c r="A10" s="17" t="s">
        <v>268</v>
      </c>
      <c r="B10" s="728">
        <v>410357.04338408326</v>
      </c>
      <c r="C10" s="729">
        <v>370108.18050378619</v>
      </c>
      <c r="D10" s="377">
        <v>401376.15</v>
      </c>
      <c r="E10" s="18">
        <v>40248.862880297063</v>
      </c>
      <c r="F10" s="14"/>
      <c r="G10" s="840"/>
      <c r="H10" s="840"/>
      <c r="I10" s="137"/>
      <c r="J10" s="137"/>
      <c r="K10" s="14"/>
      <c r="L10" s="830" t="s">
        <v>267</v>
      </c>
      <c r="M10" s="831"/>
      <c r="N10" s="831"/>
      <c r="O10" s="831"/>
      <c r="P10" s="14"/>
      <c r="Q10" s="17" t="s">
        <v>270</v>
      </c>
      <c r="R10" s="377">
        <v>92377.369732800013</v>
      </c>
      <c r="S10" s="732">
        <v>92377.369732800013</v>
      </c>
      <c r="T10" s="18">
        <v>0</v>
      </c>
      <c r="U10" s="14"/>
      <c r="V10" s="23" t="s">
        <v>270</v>
      </c>
      <c r="W10" s="381">
        <v>25505</v>
      </c>
      <c r="X10" s="734">
        <v>26622.817180800001</v>
      </c>
      <c r="Y10" s="20">
        <f t="shared" ref="Y10:Y11" si="0">X10-W10</f>
        <v>1117.8171808000006</v>
      </c>
      <c r="Z10" s="14"/>
      <c r="AA10" s="27" t="s">
        <v>266</v>
      </c>
      <c r="AB10" s="28">
        <v>2781135.49</v>
      </c>
      <c r="AC10" s="28">
        <v>2831403.54</v>
      </c>
      <c r="AD10" s="28">
        <v>50268.050000000047</v>
      </c>
      <c r="AE10" s="838"/>
      <c r="AF10" s="839"/>
      <c r="AG10" s="839"/>
      <c r="AH10" s="839"/>
      <c r="AI10" s="45"/>
      <c r="AJ10" s="36"/>
      <c r="AK10" s="36"/>
    </row>
    <row r="11" spans="1:37" ht="15.75" thickBot="1" x14ac:dyDescent="0.3">
      <c r="A11" s="23" t="s">
        <v>269</v>
      </c>
      <c r="B11" s="375">
        <v>57781.97</v>
      </c>
      <c r="C11" s="730">
        <v>64363.5</v>
      </c>
      <c r="D11" s="378">
        <v>85150</v>
      </c>
      <c r="E11" s="18">
        <v>-6581.5299999999988</v>
      </c>
      <c r="F11" s="14"/>
      <c r="G11" s="831" t="s">
        <v>267</v>
      </c>
      <c r="H11" s="831"/>
      <c r="I11" s="831"/>
      <c r="J11" s="832"/>
      <c r="K11" s="21"/>
      <c r="L11" s="17" t="s">
        <v>270</v>
      </c>
      <c r="M11" s="728">
        <v>233003.01047940002</v>
      </c>
      <c r="N11" s="732">
        <v>226227.9656772</v>
      </c>
      <c r="O11" s="18">
        <v>6775.0448022000201</v>
      </c>
      <c r="P11" s="14"/>
      <c r="Q11" s="23" t="s">
        <v>271</v>
      </c>
      <c r="R11" s="381">
        <v>41400</v>
      </c>
      <c r="S11" s="734">
        <v>41400</v>
      </c>
      <c r="T11" s="24">
        <v>0</v>
      </c>
      <c r="U11" s="14"/>
      <c r="V11" s="32" t="s">
        <v>282</v>
      </c>
      <c r="W11" s="377">
        <v>33000</v>
      </c>
      <c r="X11" s="732">
        <v>51500</v>
      </c>
      <c r="Y11" s="20">
        <f t="shared" si="0"/>
        <v>18500</v>
      </c>
      <c r="Z11" s="21"/>
      <c r="AA11" s="31"/>
      <c r="AB11" s="31"/>
      <c r="AC11" s="31"/>
      <c r="AD11" s="31"/>
      <c r="AE11" s="15"/>
      <c r="AF11" s="22"/>
      <c r="AG11" s="22"/>
      <c r="AH11" s="22"/>
      <c r="AI11" s="45"/>
      <c r="AJ11" s="36"/>
      <c r="AK11" s="36"/>
    </row>
    <row r="12" spans="1:37" ht="15.75" thickBot="1" x14ac:dyDescent="0.3">
      <c r="A12" s="23" t="s">
        <v>270</v>
      </c>
      <c r="B12" s="375">
        <v>567014.98025029211</v>
      </c>
      <c r="C12" s="730">
        <v>589322.108875092</v>
      </c>
      <c r="D12" s="378">
        <v>551899.18999999994</v>
      </c>
      <c r="E12" s="18">
        <v>-22307.128624799894</v>
      </c>
      <c r="F12" s="14"/>
      <c r="G12" s="17" t="s">
        <v>270</v>
      </c>
      <c r="H12" s="728">
        <v>193384.69811519998</v>
      </c>
      <c r="I12" s="732">
        <v>195985.3232436</v>
      </c>
      <c r="J12" s="18">
        <v>-2600.6251284000173</v>
      </c>
      <c r="K12" s="21"/>
      <c r="L12" s="23" t="s">
        <v>271</v>
      </c>
      <c r="M12" s="375">
        <v>18396.900000000001</v>
      </c>
      <c r="N12" s="733">
        <v>18396.900000000001</v>
      </c>
      <c r="O12" s="18">
        <v>0</v>
      </c>
      <c r="P12" s="14"/>
      <c r="Q12" s="27" t="s">
        <v>272</v>
      </c>
      <c r="R12" s="33">
        <v>133777.3697328</v>
      </c>
      <c r="S12" s="33">
        <v>133777.3697328</v>
      </c>
      <c r="T12" s="28">
        <v>0</v>
      </c>
      <c r="U12" s="14"/>
      <c r="V12" s="27" t="s">
        <v>272</v>
      </c>
      <c r="W12" s="33">
        <v>223505</v>
      </c>
      <c r="X12" s="33">
        <f>SUM(X9:X11)</f>
        <v>257273.95718079997</v>
      </c>
      <c r="Y12" s="33">
        <f>SUM(Y9:Y11)</f>
        <v>33768.957180799989</v>
      </c>
      <c r="Z12" s="21"/>
      <c r="AA12" s="831" t="s">
        <v>267</v>
      </c>
      <c r="AB12" s="831"/>
      <c r="AC12" s="831"/>
      <c r="AD12" s="831"/>
      <c r="AE12" s="15"/>
      <c r="AF12" s="22"/>
      <c r="AG12" s="22"/>
      <c r="AH12" s="22"/>
      <c r="AI12" s="45"/>
      <c r="AJ12" s="36"/>
      <c r="AK12" s="36"/>
    </row>
    <row r="13" spans="1:37" x14ac:dyDescent="0.25">
      <c r="A13" s="23" t="s">
        <v>271</v>
      </c>
      <c r="B13" s="375">
        <v>97610</v>
      </c>
      <c r="C13" s="730">
        <v>103490</v>
      </c>
      <c r="D13" s="378">
        <v>97601</v>
      </c>
      <c r="E13" s="18">
        <v>-5880</v>
      </c>
      <c r="F13" s="14"/>
      <c r="G13" s="23" t="s">
        <v>271</v>
      </c>
      <c r="H13" s="375">
        <v>28475.279999999999</v>
      </c>
      <c r="I13" s="733">
        <v>23425</v>
      </c>
      <c r="J13" s="18">
        <v>5050.2799999999988</v>
      </c>
      <c r="K13" s="21"/>
      <c r="L13" s="27" t="s">
        <v>272</v>
      </c>
      <c r="M13" s="27">
        <v>251399.91047940002</v>
      </c>
      <c r="N13" s="27">
        <v>244624.8656772</v>
      </c>
      <c r="O13" s="27">
        <v>6775.0448022000201</v>
      </c>
      <c r="P13" s="14"/>
      <c r="Q13" s="29"/>
      <c r="R13" s="29"/>
      <c r="S13" s="29"/>
      <c r="T13" s="29"/>
      <c r="U13" s="14"/>
      <c r="V13" s="29"/>
      <c r="W13" s="29"/>
      <c r="X13" s="29"/>
      <c r="Y13" s="29"/>
      <c r="Z13" s="21"/>
      <c r="AA13" s="17" t="s">
        <v>284</v>
      </c>
      <c r="AB13" s="377">
        <v>1918316.1436343752</v>
      </c>
      <c r="AC13" s="732">
        <v>1922939.2093788781</v>
      </c>
      <c r="AD13" s="18">
        <v>4623.0657445029356</v>
      </c>
      <c r="AE13" s="15"/>
      <c r="AF13" s="22"/>
      <c r="AG13" s="22"/>
      <c r="AH13" s="22"/>
      <c r="AI13" s="45"/>
      <c r="AJ13" s="36"/>
      <c r="AK13" s="36"/>
    </row>
    <row r="14" spans="1:37" x14ac:dyDescent="0.25">
      <c r="A14" s="23" t="s">
        <v>273</v>
      </c>
      <c r="B14" s="375">
        <v>53380</v>
      </c>
      <c r="C14" s="730">
        <v>57380</v>
      </c>
      <c r="D14" s="378">
        <v>64726</v>
      </c>
      <c r="E14" s="18">
        <v>-4000</v>
      </c>
      <c r="F14" s="14"/>
      <c r="G14" s="27" t="s">
        <v>272</v>
      </c>
      <c r="H14" s="28">
        <v>221859.97811519998</v>
      </c>
      <c r="I14" s="33">
        <v>219410.3232436</v>
      </c>
      <c r="J14" s="33">
        <v>2449.6548715999816</v>
      </c>
      <c r="K14" s="14"/>
      <c r="L14" s="29"/>
      <c r="M14" s="29"/>
      <c r="N14" s="29"/>
      <c r="O14" s="29"/>
      <c r="P14" s="14"/>
      <c r="Q14" s="29"/>
      <c r="R14" s="29"/>
      <c r="S14" s="29"/>
      <c r="T14" s="29"/>
      <c r="U14" s="14"/>
      <c r="V14" s="29"/>
      <c r="W14" s="29"/>
      <c r="X14" s="29"/>
      <c r="Y14" s="29"/>
      <c r="Z14" s="14"/>
      <c r="AA14" s="26" t="s">
        <v>285</v>
      </c>
      <c r="AB14" s="377">
        <v>221859.97811519998</v>
      </c>
      <c r="AC14" s="732">
        <v>219410.3232436</v>
      </c>
      <c r="AD14" s="18">
        <v>-2449.6548715999816</v>
      </c>
      <c r="AE14" s="47"/>
      <c r="AF14" s="46"/>
      <c r="AG14" s="46"/>
      <c r="AH14" s="46"/>
      <c r="AI14" s="45"/>
      <c r="AJ14" s="36"/>
      <c r="AK14" s="36"/>
    </row>
    <row r="15" spans="1:37" x14ac:dyDescent="0.25">
      <c r="A15" s="23" t="s">
        <v>274</v>
      </c>
      <c r="B15" s="375">
        <v>93242</v>
      </c>
      <c r="C15" s="730">
        <v>93195</v>
      </c>
      <c r="D15" s="378">
        <v>75509</v>
      </c>
      <c r="E15" s="18">
        <v>47</v>
      </c>
      <c r="F15" s="14"/>
      <c r="G15" s="29"/>
      <c r="H15" s="29"/>
      <c r="I15" s="29"/>
      <c r="J15" s="29"/>
      <c r="K15" s="14"/>
      <c r="L15" s="29"/>
      <c r="M15" s="29"/>
      <c r="N15" s="29"/>
      <c r="O15" s="29"/>
      <c r="P15" s="14"/>
      <c r="Q15" s="29"/>
      <c r="R15" s="29"/>
      <c r="S15" s="29"/>
      <c r="T15" s="29"/>
      <c r="U15" s="14"/>
      <c r="V15" s="29"/>
      <c r="W15" s="29"/>
      <c r="X15" s="29"/>
      <c r="Y15" s="29"/>
      <c r="Z15" s="14"/>
      <c r="AA15" s="17" t="s">
        <v>286</v>
      </c>
      <c r="AB15" s="377">
        <v>251399.91047940002</v>
      </c>
      <c r="AC15" s="732">
        <v>244624.8656772</v>
      </c>
      <c r="AD15" s="18">
        <v>-6775.0448022000201</v>
      </c>
      <c r="AE15" s="48"/>
      <c r="AF15" s="45"/>
      <c r="AG15" s="45"/>
      <c r="AH15" s="45"/>
      <c r="AI15" s="45"/>
      <c r="AJ15" s="36"/>
      <c r="AK15" s="36"/>
    </row>
    <row r="16" spans="1:37" x14ac:dyDescent="0.25">
      <c r="A16" s="23" t="s">
        <v>275</v>
      </c>
      <c r="B16" s="375">
        <v>46550</v>
      </c>
      <c r="C16" s="730">
        <v>46700</v>
      </c>
      <c r="D16" s="378">
        <v>46439</v>
      </c>
      <c r="E16" s="18">
        <v>-150</v>
      </c>
      <c r="F16" s="14"/>
      <c r="G16" s="29"/>
      <c r="H16" s="29"/>
      <c r="I16" s="29"/>
      <c r="J16" s="29"/>
      <c r="K16" s="14"/>
      <c r="L16" s="29"/>
      <c r="M16" s="29"/>
      <c r="N16" s="29"/>
      <c r="O16" s="29"/>
      <c r="P16" s="14"/>
      <c r="Q16" s="29"/>
      <c r="R16" s="29"/>
      <c r="S16" s="29"/>
      <c r="T16" s="29"/>
      <c r="U16" s="14"/>
      <c r="V16" s="29"/>
      <c r="W16" s="29"/>
      <c r="X16" s="29"/>
      <c r="Y16" s="29"/>
      <c r="Z16" s="14"/>
      <c r="AA16" s="17" t="s">
        <v>287</v>
      </c>
      <c r="AB16" s="377">
        <v>133777.3697328</v>
      </c>
      <c r="AC16" s="732">
        <v>133777.3697328</v>
      </c>
      <c r="AD16" s="18">
        <v>0</v>
      </c>
      <c r="AE16" s="48"/>
      <c r="AF16" s="45"/>
      <c r="AG16" s="45"/>
      <c r="AH16" s="45"/>
      <c r="AI16" s="45"/>
      <c r="AJ16" s="36"/>
      <c r="AK16" s="36"/>
    </row>
    <row r="17" spans="1:37" x14ac:dyDescent="0.25">
      <c r="A17" s="23" t="s">
        <v>276</v>
      </c>
      <c r="B17" s="375">
        <v>582380.15</v>
      </c>
      <c r="C17" s="730">
        <v>588380.41999999993</v>
      </c>
      <c r="D17" s="378">
        <v>506829</v>
      </c>
      <c r="E17" s="18">
        <v>-6000.2699999999022</v>
      </c>
      <c r="F17" s="14"/>
      <c r="G17" s="29"/>
      <c r="H17" s="29"/>
      <c r="I17" s="29"/>
      <c r="J17" s="29"/>
      <c r="K17" s="14"/>
      <c r="L17" s="29"/>
      <c r="M17" s="29"/>
      <c r="N17" s="29"/>
      <c r="O17" s="29"/>
      <c r="P17" s="14"/>
      <c r="Q17" s="29"/>
      <c r="R17" s="29"/>
      <c r="S17" s="29"/>
      <c r="T17" s="29"/>
      <c r="U17" s="14"/>
      <c r="V17" s="29"/>
      <c r="W17" s="29"/>
      <c r="X17" s="29"/>
      <c r="Y17" s="29"/>
      <c r="Z17" s="14"/>
      <c r="AA17" s="26" t="s">
        <v>288</v>
      </c>
      <c r="AB17" s="377">
        <v>223505</v>
      </c>
      <c r="AC17" s="732">
        <v>257273.95718079997</v>
      </c>
      <c r="AD17" s="18">
        <v>33768.957180799975</v>
      </c>
      <c r="AE17" s="48"/>
      <c r="AF17" s="45"/>
      <c r="AG17" s="45"/>
      <c r="AH17" s="45"/>
      <c r="AI17" s="36"/>
      <c r="AJ17" s="36"/>
      <c r="AK17" s="36"/>
    </row>
    <row r="18" spans="1:37" x14ac:dyDescent="0.25">
      <c r="A18" s="23" t="s">
        <v>277</v>
      </c>
      <c r="B18" s="375">
        <v>10000</v>
      </c>
      <c r="C18" s="730">
        <v>10000</v>
      </c>
      <c r="D18" s="378">
        <v>21174</v>
      </c>
      <c r="E18" s="18">
        <v>0</v>
      </c>
      <c r="F18" s="14"/>
      <c r="G18" s="29"/>
      <c r="H18" s="29"/>
      <c r="I18" s="29"/>
      <c r="J18" s="29"/>
      <c r="K18" s="14"/>
      <c r="L18" s="29"/>
      <c r="M18" s="29"/>
      <c r="N18" s="29"/>
      <c r="O18" s="29"/>
      <c r="P18" s="14"/>
      <c r="Q18" s="29"/>
      <c r="R18" s="29"/>
      <c r="S18" s="29"/>
      <c r="T18" s="29"/>
      <c r="U18" s="14"/>
      <c r="V18" s="29"/>
      <c r="W18" s="29"/>
      <c r="X18" s="29"/>
      <c r="Y18" s="29"/>
      <c r="Z18" s="14"/>
      <c r="AA18" s="27" t="s">
        <v>272</v>
      </c>
      <c r="AB18" s="33">
        <v>2748858.401961775</v>
      </c>
      <c r="AC18" s="33">
        <v>2778025.7252132776</v>
      </c>
      <c r="AD18" s="55">
        <v>29167.323251502909</v>
      </c>
      <c r="AE18" s="48"/>
      <c r="AF18" s="45"/>
      <c r="AG18" s="45"/>
      <c r="AH18" s="45"/>
      <c r="AI18" s="36"/>
      <c r="AJ18" s="36"/>
      <c r="AK18" s="36"/>
    </row>
    <row r="19" spans="1:37" ht="15.75" thickBot="1" x14ac:dyDescent="0.3">
      <c r="A19" s="27" t="s">
        <v>272</v>
      </c>
      <c r="B19" s="28">
        <v>1918316.1436343752</v>
      </c>
      <c r="C19" s="28">
        <v>1922939.2093788781</v>
      </c>
      <c r="D19" s="33">
        <v>1850703.3399999999</v>
      </c>
      <c r="E19" s="28">
        <v>-4623.0657445029356</v>
      </c>
      <c r="F19" s="14"/>
      <c r="G19" s="29"/>
      <c r="H19" s="29"/>
      <c r="I19" s="29"/>
      <c r="J19" s="29"/>
      <c r="K19" s="14"/>
      <c r="L19" s="29"/>
      <c r="M19" s="29"/>
      <c r="N19" s="29"/>
      <c r="O19" s="29"/>
      <c r="P19" s="14"/>
      <c r="Q19" s="29"/>
      <c r="R19" s="29"/>
      <c r="S19" s="29"/>
      <c r="T19" s="29"/>
      <c r="U19" s="14"/>
      <c r="V19" s="29"/>
      <c r="W19" s="29"/>
      <c r="X19" s="29"/>
      <c r="Y19" s="29"/>
      <c r="Z19" s="14"/>
      <c r="AA19" s="29"/>
      <c r="AB19" s="29"/>
      <c r="AC19" s="29"/>
      <c r="AD19" s="29"/>
      <c r="AE19" s="48"/>
      <c r="AF19" s="45"/>
      <c r="AG19" s="45"/>
      <c r="AH19" s="45"/>
      <c r="AI19" s="36"/>
      <c r="AJ19" s="36"/>
      <c r="AK19" s="36"/>
    </row>
    <row r="20" spans="1:37" ht="19.5" thickBot="1" x14ac:dyDescent="0.3">
      <c r="A20" s="13"/>
      <c r="B20" s="13"/>
      <c r="C20" s="13"/>
      <c r="D20" s="13"/>
      <c r="E20" s="13"/>
      <c r="F20" s="14"/>
      <c r="G20" s="30"/>
      <c r="H20" s="30"/>
      <c r="I20" s="30"/>
      <c r="J20" s="30"/>
      <c r="K20" s="14"/>
      <c r="L20" s="29"/>
      <c r="M20" s="29"/>
      <c r="N20" s="29"/>
      <c r="O20" s="29"/>
      <c r="P20" s="14"/>
      <c r="Q20" s="29"/>
      <c r="R20" s="29"/>
      <c r="S20" s="29"/>
      <c r="T20" s="29"/>
      <c r="U20" s="14"/>
      <c r="V20" s="57" t="s">
        <v>278</v>
      </c>
      <c r="W20" s="379">
        <v>495</v>
      </c>
      <c r="X20" s="731">
        <f>X6-X12</f>
        <v>843.04281920002541</v>
      </c>
      <c r="Y20" s="340">
        <f>X20-W20</f>
        <v>348.04281920002541</v>
      </c>
      <c r="Z20" s="14"/>
      <c r="AA20" s="29"/>
      <c r="AB20" s="29"/>
      <c r="AC20" s="29"/>
      <c r="AD20" s="29"/>
      <c r="AE20" s="48"/>
      <c r="AF20" s="45"/>
      <c r="AG20" s="45"/>
      <c r="AH20" s="45"/>
      <c r="AI20" s="36"/>
      <c r="AJ20" s="36"/>
      <c r="AK20" s="36"/>
    </row>
    <row r="21" spans="1:37" ht="19.5" thickBot="1" x14ac:dyDescent="0.3">
      <c r="A21" s="58" t="s">
        <v>278</v>
      </c>
      <c r="B21" s="379">
        <v>42436.856365624815</v>
      </c>
      <c r="C21" s="731">
        <v>46194.840621121926</v>
      </c>
      <c r="D21" s="379">
        <v>-48159.339999999851</v>
      </c>
      <c r="E21" s="58">
        <v>-3757.984255497111</v>
      </c>
      <c r="F21" s="34"/>
      <c r="G21" s="56" t="s">
        <v>278</v>
      </c>
      <c r="H21" s="379">
        <v>-7941.9781151999778</v>
      </c>
      <c r="I21" s="731">
        <v>-2407.3232435999962</v>
      </c>
      <c r="J21" s="57">
        <v>-5534.6548715999816</v>
      </c>
      <c r="K21" s="34"/>
      <c r="L21" s="59" t="s">
        <v>278</v>
      </c>
      <c r="M21" s="379">
        <v>-7936.9104794000159</v>
      </c>
      <c r="N21" s="731">
        <v>3523.1343228000042</v>
      </c>
      <c r="O21" s="57">
        <v>-11460.04480220002</v>
      </c>
      <c r="P21" s="34"/>
      <c r="Q21" s="59" t="s">
        <v>278</v>
      </c>
      <c r="R21" s="379">
        <v>5224.1202671999927</v>
      </c>
      <c r="S21" s="731">
        <v>5224.1202671999927</v>
      </c>
      <c r="T21" s="58">
        <v>0</v>
      </c>
      <c r="U21" s="34"/>
      <c r="V21" s="39"/>
      <c r="W21" s="40"/>
      <c r="X21" s="40"/>
      <c r="Y21" s="40"/>
      <c r="Z21" s="14"/>
      <c r="AA21" s="56" t="s">
        <v>278</v>
      </c>
      <c r="AB21" s="379">
        <v>32277.088038225193</v>
      </c>
      <c r="AC21" s="731">
        <v>53377.814786722418</v>
      </c>
      <c r="AD21" s="341">
        <v>21100.726748497225</v>
      </c>
      <c r="AE21" s="48"/>
      <c r="AF21" s="45"/>
      <c r="AG21" s="45"/>
      <c r="AH21" s="45"/>
      <c r="AI21" s="36"/>
      <c r="AJ21" s="36"/>
      <c r="AK21" s="36"/>
    </row>
    <row r="22" spans="1:37" s="42" customFormat="1" ht="18" thickBot="1" x14ac:dyDescent="0.35">
      <c r="A22" s="39"/>
      <c r="B22" s="40"/>
      <c r="C22" s="40"/>
      <c r="D22" s="40"/>
      <c r="E22" s="40"/>
      <c r="F22" s="41"/>
      <c r="G22" s="39"/>
      <c r="H22" s="40"/>
      <c r="I22" s="40"/>
      <c r="J22" s="40"/>
      <c r="K22" s="41"/>
      <c r="L22" s="39"/>
      <c r="M22" s="40"/>
      <c r="N22" s="40"/>
      <c r="O22" s="40"/>
      <c r="P22" s="41"/>
      <c r="Q22" s="39"/>
      <c r="R22" s="39"/>
      <c r="S22" s="39"/>
      <c r="T22" s="39"/>
      <c r="U22" s="41"/>
      <c r="V22" s="22"/>
      <c r="W22" s="22"/>
      <c r="X22" s="22"/>
      <c r="Y22" s="22"/>
      <c r="Z22" s="53"/>
      <c r="AA22" s="39"/>
      <c r="AB22" s="40"/>
      <c r="AC22" s="40"/>
      <c r="AD22" s="40"/>
      <c r="AE22" s="51"/>
      <c r="AF22" s="52"/>
      <c r="AG22" s="52"/>
      <c r="AH22" s="52"/>
      <c r="AI22" s="44"/>
      <c r="AJ22" s="44"/>
      <c r="AK22" s="44"/>
    </row>
    <row r="23" spans="1:37" ht="15.75" thickBot="1" x14ac:dyDescent="0.3">
      <c r="A23" s="22"/>
      <c r="B23" s="22"/>
      <c r="C23" s="22"/>
      <c r="D23" s="22"/>
      <c r="E23" s="22"/>
      <c r="F23" s="14"/>
      <c r="G23" s="22"/>
      <c r="H23" s="22"/>
      <c r="I23" s="22"/>
      <c r="J23" s="22"/>
      <c r="K23" s="14"/>
      <c r="L23" s="22"/>
      <c r="M23" s="22"/>
      <c r="N23" s="22"/>
      <c r="O23" s="22"/>
      <c r="P23" s="14"/>
      <c r="Q23" s="22"/>
      <c r="R23" s="22"/>
      <c r="S23" s="22"/>
      <c r="T23" s="22"/>
      <c r="U23" s="14"/>
      <c r="V23" s="833" t="s">
        <v>279</v>
      </c>
      <c r="W23" s="834"/>
      <c r="X23" s="834"/>
      <c r="Y23" s="835"/>
      <c r="Z23" s="14"/>
      <c r="AA23" s="22"/>
      <c r="AB23" s="22"/>
      <c r="AC23" s="22"/>
      <c r="AD23" s="22"/>
      <c r="AE23" s="48"/>
      <c r="AF23" s="45"/>
      <c r="AG23" s="45"/>
      <c r="AH23" s="45"/>
      <c r="AI23" s="36"/>
      <c r="AJ23" s="36"/>
      <c r="AK23" s="36"/>
    </row>
    <row r="24" spans="1:37" ht="15.75" thickBot="1" x14ac:dyDescent="0.3">
      <c r="A24" s="833" t="s">
        <v>279</v>
      </c>
      <c r="B24" s="834"/>
      <c r="C24" s="834"/>
      <c r="D24" s="834"/>
      <c r="E24" s="834"/>
      <c r="F24" s="34"/>
      <c r="G24" s="834" t="s">
        <v>279</v>
      </c>
      <c r="H24" s="834"/>
      <c r="I24" s="834"/>
      <c r="J24" s="835"/>
      <c r="K24" s="34"/>
      <c r="L24" s="833" t="s">
        <v>279</v>
      </c>
      <c r="M24" s="834"/>
      <c r="N24" s="834"/>
      <c r="O24" s="834"/>
      <c r="P24" s="34"/>
      <c r="Q24" s="833" t="s">
        <v>279</v>
      </c>
      <c r="R24" s="834"/>
      <c r="S24" s="834"/>
      <c r="T24" s="835"/>
      <c r="U24" s="34"/>
      <c r="V24" s="836" t="s">
        <v>619</v>
      </c>
      <c r="W24" s="826"/>
      <c r="X24" s="826"/>
      <c r="Y24" s="837"/>
      <c r="Z24" s="14"/>
      <c r="AA24" s="834" t="s">
        <v>279</v>
      </c>
      <c r="AB24" s="834"/>
      <c r="AC24" s="834"/>
      <c r="AD24" s="834"/>
      <c r="AE24" s="48"/>
      <c r="AF24" s="45"/>
      <c r="AG24" s="45"/>
      <c r="AH24" s="45"/>
      <c r="AI24" s="36"/>
      <c r="AJ24" s="36"/>
      <c r="AK24" s="36"/>
    </row>
    <row r="25" spans="1:37" s="11" customFormat="1" ht="147.75" customHeight="1" thickBot="1" x14ac:dyDescent="0.3">
      <c r="A25" s="836" t="s">
        <v>616</v>
      </c>
      <c r="B25" s="826"/>
      <c r="C25" s="826"/>
      <c r="D25" s="826"/>
      <c r="E25" s="826"/>
      <c r="F25" s="35"/>
      <c r="G25" s="826" t="s">
        <v>617</v>
      </c>
      <c r="H25" s="826"/>
      <c r="I25" s="826"/>
      <c r="J25" s="837"/>
      <c r="K25" s="35"/>
      <c r="L25" s="836" t="s">
        <v>618</v>
      </c>
      <c r="M25" s="826"/>
      <c r="N25" s="826"/>
      <c r="O25" s="826"/>
      <c r="P25" s="35"/>
      <c r="Q25" s="836" t="s">
        <v>608</v>
      </c>
      <c r="R25" s="826"/>
      <c r="S25" s="826"/>
      <c r="T25" s="837"/>
      <c r="U25" s="35"/>
      <c r="V25" s="36"/>
      <c r="W25" s="36"/>
      <c r="X25" s="36"/>
      <c r="Y25" s="36"/>
      <c r="Z25" s="54"/>
      <c r="AA25" s="826" t="s">
        <v>620</v>
      </c>
      <c r="AB25" s="826"/>
      <c r="AC25" s="826"/>
      <c r="AD25" s="826"/>
      <c r="AE25" s="49"/>
      <c r="AF25" s="50"/>
      <c r="AG25" s="50"/>
      <c r="AH25" s="50"/>
      <c r="AI25" s="43"/>
      <c r="AJ25" s="43"/>
      <c r="AK25" s="43"/>
    </row>
    <row r="26" spans="1:37" x14ac:dyDescent="0.25">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row>
    <row r="27" spans="1:37" x14ac:dyDescent="0.25">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row>
    <row r="28" spans="1:37" x14ac:dyDescent="0.25">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row>
    <row r="29" spans="1:37" x14ac:dyDescent="0.25">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row>
    <row r="30" spans="1:37" x14ac:dyDescent="0.25">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1:37" x14ac:dyDescent="0.25">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1:37" x14ac:dyDescent="0.25">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1:37" x14ac:dyDescent="0.25">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1:37" x14ac:dyDescent="0.25">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row>
    <row r="35" spans="1:37" x14ac:dyDescent="0.25">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row>
    <row r="36" spans="1:37" x14ac:dyDescent="0.25">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row>
    <row r="37" spans="1:37" x14ac:dyDescent="0.25">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row>
    <row r="38" spans="1:37" x14ac:dyDescent="0.25">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row>
    <row r="39" spans="1:37" x14ac:dyDescent="0.25">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row>
    <row r="40" spans="1:37" x14ac:dyDescent="0.25">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row>
    <row r="41" spans="1:37" x14ac:dyDescent="0.25">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row>
    <row r="42" spans="1:37" x14ac:dyDescent="0.25">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row>
    <row r="43" spans="1:37" x14ac:dyDescent="0.25">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row>
    <row r="44" spans="1:37" x14ac:dyDescent="0.25">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row>
    <row r="45" spans="1:37" x14ac:dyDescent="0.2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row>
    <row r="46" spans="1:37" x14ac:dyDescent="0.25">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row>
    <row r="47" spans="1:37" x14ac:dyDescent="0.25">
      <c r="A47" s="36"/>
      <c r="B47" s="36"/>
      <c r="C47" s="36"/>
      <c r="D47" s="36"/>
      <c r="E47" s="36"/>
      <c r="F47" s="36"/>
      <c r="G47" s="36"/>
      <c r="H47" s="36"/>
      <c r="I47" s="36"/>
      <c r="J47" s="36"/>
      <c r="K47" s="36"/>
      <c r="L47" s="36"/>
      <c r="M47" s="36"/>
      <c r="N47" s="36"/>
      <c r="O47" s="36"/>
      <c r="P47" s="36"/>
      <c r="Q47" s="36"/>
      <c r="R47" s="36"/>
      <c r="S47" s="36"/>
      <c r="T47" s="36"/>
      <c r="U47" s="36"/>
      <c r="Z47" s="36"/>
      <c r="AA47" s="36"/>
      <c r="AB47" s="36"/>
      <c r="AC47" s="36"/>
      <c r="AD47" s="36"/>
      <c r="AE47" s="36"/>
      <c r="AF47" s="36"/>
      <c r="AG47" s="36"/>
      <c r="AH47" s="36"/>
      <c r="AI47" s="36"/>
      <c r="AJ47" s="36"/>
      <c r="AK47" s="36"/>
    </row>
  </sheetData>
  <mergeCells count="32">
    <mergeCell ref="G11:J11"/>
    <mergeCell ref="L10:O10"/>
    <mergeCell ref="A9:E9"/>
    <mergeCell ref="G4:J4"/>
    <mergeCell ref="L4:O4"/>
    <mergeCell ref="L1:O1"/>
    <mergeCell ref="G1:J1"/>
    <mergeCell ref="G10:H10"/>
    <mergeCell ref="A1:E1"/>
    <mergeCell ref="A4:E4"/>
    <mergeCell ref="G25:J25"/>
    <mergeCell ref="G24:J24"/>
    <mergeCell ref="A24:E24"/>
    <mergeCell ref="A25:E25"/>
    <mergeCell ref="Q24:T24"/>
    <mergeCell ref="L24:O24"/>
    <mergeCell ref="L25:O25"/>
    <mergeCell ref="Q25:T25"/>
    <mergeCell ref="AE10:AH10"/>
    <mergeCell ref="AA12:AD12"/>
    <mergeCell ref="AA1:AD1"/>
    <mergeCell ref="AA4:AD4"/>
    <mergeCell ref="AA24:AD24"/>
    <mergeCell ref="AA25:AD25"/>
    <mergeCell ref="V1:Y1"/>
    <mergeCell ref="Q1:T1"/>
    <mergeCell ref="V4:Y4"/>
    <mergeCell ref="Q4:T4"/>
    <mergeCell ref="Q9:T9"/>
    <mergeCell ref="V8:Y8"/>
    <mergeCell ref="V23:Y23"/>
    <mergeCell ref="V24:Y2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opLeftCell="B6" zoomScale="84" zoomScaleNormal="100" workbookViewId="0">
      <selection activeCell="B6" sqref="A1:XFD1048576"/>
    </sheetView>
  </sheetViews>
  <sheetFormatPr defaultColWidth="8.85546875" defaultRowHeight="15" x14ac:dyDescent="0.25"/>
  <cols>
    <col min="1" max="1" width="57.42578125" style="631" bestFit="1" customWidth="1"/>
    <col min="2" max="3" width="14.28515625" style="631" bestFit="1" customWidth="1"/>
    <col min="4" max="4" width="4.28515625" style="631" customWidth="1"/>
    <col min="5" max="6" width="14.28515625" style="631" bestFit="1" customWidth="1"/>
    <col min="7" max="7" width="4.28515625" style="661" customWidth="1"/>
    <col min="8" max="9" width="14.28515625" style="661" bestFit="1" customWidth="1"/>
    <col min="10" max="10" width="54" style="631" bestFit="1" customWidth="1"/>
    <col min="11" max="11" width="8.85546875" style="631"/>
    <col min="12" max="12" width="8.85546875" style="632"/>
    <col min="13" max="16384" width="8.85546875" style="631"/>
  </cols>
  <sheetData>
    <row r="1" spans="1:10" ht="23.25" x14ac:dyDescent="0.25">
      <c r="A1" s="628" t="s">
        <v>384</v>
      </c>
      <c r="B1" s="628"/>
      <c r="C1" s="629"/>
      <c r="D1" s="629"/>
      <c r="E1" s="629"/>
      <c r="F1" s="629"/>
      <c r="G1" s="629"/>
      <c r="H1" s="629"/>
      <c r="I1" s="630"/>
      <c r="J1" s="630"/>
    </row>
    <row r="2" spans="1:10" x14ac:dyDescent="0.25">
      <c r="A2" s="633" t="s">
        <v>385</v>
      </c>
      <c r="B2" s="633"/>
      <c r="C2" s="634"/>
      <c r="D2" s="634"/>
      <c r="E2" s="634"/>
      <c r="F2" s="634"/>
      <c r="G2" s="634"/>
      <c r="H2" s="634"/>
      <c r="I2" s="634"/>
      <c r="J2" s="634"/>
    </row>
    <row r="3" spans="1:10" x14ac:dyDescent="0.25">
      <c r="A3" s="633" t="s">
        <v>544</v>
      </c>
      <c r="B3" s="633"/>
      <c r="C3" s="634"/>
      <c r="D3" s="634"/>
      <c r="E3" s="634"/>
      <c r="F3" s="634"/>
      <c r="G3" s="634"/>
      <c r="H3" s="634"/>
      <c r="I3" s="634"/>
      <c r="J3" s="634"/>
    </row>
    <row r="4" spans="1:10" ht="15.75" x14ac:dyDescent="0.25">
      <c r="A4" s="635"/>
      <c r="B4" s="635"/>
      <c r="C4" s="636"/>
      <c r="D4" s="636"/>
      <c r="E4" s="636"/>
      <c r="F4" s="636"/>
      <c r="G4" s="636"/>
      <c r="H4" s="636"/>
      <c r="I4" s="636"/>
      <c r="J4" s="636"/>
    </row>
    <row r="5" spans="1:10" ht="27" customHeight="1" x14ac:dyDescent="0.25">
      <c r="A5" s="857" t="s">
        <v>267</v>
      </c>
      <c r="B5" s="859" t="s">
        <v>325</v>
      </c>
      <c r="C5" s="860"/>
      <c r="D5" s="637"/>
      <c r="E5" s="859" t="s">
        <v>545</v>
      </c>
      <c r="F5" s="860"/>
      <c r="G5" s="637"/>
      <c r="H5" s="859" t="s">
        <v>546</v>
      </c>
      <c r="I5" s="861"/>
      <c r="J5" s="638" t="s">
        <v>483</v>
      </c>
    </row>
    <row r="6" spans="1:10" ht="29.25" customHeight="1" x14ac:dyDescent="0.25">
      <c r="A6" s="858"/>
      <c r="B6" s="639" t="s">
        <v>547</v>
      </c>
      <c r="C6" s="640" t="s">
        <v>548</v>
      </c>
      <c r="D6" s="641"/>
      <c r="E6" s="639" t="s">
        <v>547</v>
      </c>
      <c r="F6" s="640" t="s">
        <v>548</v>
      </c>
      <c r="G6" s="641"/>
      <c r="H6" s="639" t="s">
        <v>547</v>
      </c>
      <c r="I6" s="640" t="s">
        <v>548</v>
      </c>
      <c r="J6" s="640"/>
    </row>
    <row r="7" spans="1:10" ht="16.5" thickBot="1" x14ac:dyDescent="0.3">
      <c r="A7" s="642"/>
      <c r="B7" s="643"/>
      <c r="C7" s="644"/>
      <c r="D7" s="645"/>
      <c r="E7" s="645"/>
      <c r="F7" s="645"/>
      <c r="G7" s="645"/>
      <c r="H7" s="645"/>
      <c r="I7" s="645"/>
      <c r="J7" s="683"/>
    </row>
    <row r="8" spans="1:10" ht="15.75" thickBot="1" x14ac:dyDescent="0.25">
      <c r="A8" s="646" t="s">
        <v>549</v>
      </c>
      <c r="B8" s="647"/>
      <c r="C8" s="648"/>
      <c r="D8" s="649"/>
      <c r="E8" s="648"/>
      <c r="F8" s="648"/>
      <c r="G8" s="649"/>
      <c r="H8" s="648"/>
      <c r="I8" s="648"/>
      <c r="J8" s="684"/>
    </row>
    <row r="9" spans="1:10" x14ac:dyDescent="0.2">
      <c r="A9" s="650" t="s">
        <v>539</v>
      </c>
      <c r="B9" s="622">
        <v>2104.3200000000002</v>
      </c>
      <c r="C9" s="623">
        <v>2500</v>
      </c>
      <c r="D9" s="651"/>
      <c r="E9" s="481">
        <v>2500</v>
      </c>
      <c r="F9" s="622">
        <v>2500</v>
      </c>
      <c r="G9" s="665"/>
      <c r="H9" s="622">
        <v>2900</v>
      </c>
      <c r="I9" s="622">
        <v>3500</v>
      </c>
      <c r="J9" s="685"/>
    </row>
    <row r="10" spans="1:10" x14ac:dyDescent="0.2">
      <c r="A10" s="653" t="s">
        <v>550</v>
      </c>
      <c r="B10" s="624">
        <v>2260.5</v>
      </c>
      <c r="C10" s="625">
        <v>2500</v>
      </c>
      <c r="D10" s="651"/>
      <c r="E10" s="482">
        <v>2500</v>
      </c>
      <c r="F10" s="624">
        <v>3000</v>
      </c>
      <c r="G10" s="666"/>
      <c r="H10" s="624">
        <v>3000</v>
      </c>
      <c r="I10" s="624">
        <v>3500</v>
      </c>
      <c r="J10" s="686" t="s">
        <v>551</v>
      </c>
    </row>
    <row r="11" spans="1:10" x14ac:dyDescent="0.2">
      <c r="A11" s="653" t="s">
        <v>552</v>
      </c>
      <c r="B11" s="624">
        <v>7318.56</v>
      </c>
      <c r="C11" s="625">
        <v>10000</v>
      </c>
      <c r="D11" s="651"/>
      <c r="E11" s="482">
        <v>2000</v>
      </c>
      <c r="F11" s="624">
        <v>2000</v>
      </c>
      <c r="G11" s="666"/>
      <c r="H11" s="624">
        <v>4700</v>
      </c>
      <c r="I11" s="624">
        <v>5000</v>
      </c>
      <c r="J11" s="687"/>
    </row>
    <row r="12" spans="1:10" ht="15.75" thickBot="1" x14ac:dyDescent="0.25">
      <c r="A12" s="653" t="s">
        <v>381</v>
      </c>
      <c r="B12" s="624">
        <v>1388.42</v>
      </c>
      <c r="C12" s="625">
        <v>1422</v>
      </c>
      <c r="D12" s="651"/>
      <c r="E12" s="482">
        <v>1388.42</v>
      </c>
      <c r="F12" s="624">
        <v>1422</v>
      </c>
      <c r="G12" s="666"/>
      <c r="H12" s="624">
        <v>1696</v>
      </c>
      <c r="I12" s="624">
        <v>1920</v>
      </c>
      <c r="J12" s="687" t="s">
        <v>553</v>
      </c>
    </row>
    <row r="13" spans="1:10" ht="15.75" thickBot="1" x14ac:dyDescent="0.25">
      <c r="A13" s="654" t="s">
        <v>324</v>
      </c>
      <c r="B13" s="626">
        <v>15371.88</v>
      </c>
      <c r="C13" s="627">
        <v>16422</v>
      </c>
      <c r="D13" s="652"/>
      <c r="E13" s="627">
        <v>8388.42</v>
      </c>
      <c r="F13" s="627">
        <v>8922</v>
      </c>
      <c r="G13" s="651"/>
      <c r="H13" s="627">
        <v>12296</v>
      </c>
      <c r="I13" s="627">
        <v>13920</v>
      </c>
      <c r="J13" s="688"/>
    </row>
    <row r="14" spans="1:10" ht="15.75" thickBot="1" x14ac:dyDescent="0.25">
      <c r="A14" s="655"/>
      <c r="B14" s="662"/>
      <c r="C14" s="679"/>
      <c r="D14" s="651"/>
      <c r="E14" s="662"/>
      <c r="F14" s="679"/>
      <c r="G14" s="651"/>
      <c r="H14" s="662"/>
      <c r="I14" s="662"/>
      <c r="J14" s="689"/>
    </row>
    <row r="15" spans="1:10" ht="15.75" thickBot="1" x14ac:dyDescent="0.25">
      <c r="A15" s="646" t="s">
        <v>366</v>
      </c>
      <c r="B15" s="663"/>
      <c r="C15" s="94"/>
      <c r="D15" s="678"/>
      <c r="E15" s="94"/>
      <c r="F15" s="94"/>
      <c r="G15" s="678"/>
      <c r="H15" s="94"/>
      <c r="I15" s="94"/>
      <c r="J15" s="684"/>
    </row>
    <row r="16" spans="1:10" x14ac:dyDescent="0.2">
      <c r="A16" s="656" t="s">
        <v>554</v>
      </c>
      <c r="B16" s="622">
        <v>168.92</v>
      </c>
      <c r="C16" s="623">
        <v>2900</v>
      </c>
      <c r="D16" s="651"/>
      <c r="E16" s="622">
        <v>500</v>
      </c>
      <c r="F16" s="622">
        <v>5000</v>
      </c>
      <c r="G16" s="651"/>
      <c r="H16" s="622">
        <v>500</v>
      </c>
      <c r="I16" s="622">
        <v>5000</v>
      </c>
      <c r="J16" s="685"/>
    </row>
    <row r="17" spans="1:10" x14ac:dyDescent="0.2">
      <c r="A17" s="657" t="s">
        <v>476</v>
      </c>
      <c r="B17" s="624">
        <v>0</v>
      </c>
      <c r="C17" s="625">
        <v>0</v>
      </c>
      <c r="D17" s="651"/>
      <c r="E17" s="624">
        <v>2000</v>
      </c>
      <c r="F17" s="624">
        <v>0</v>
      </c>
      <c r="G17" s="651"/>
      <c r="H17" s="624">
        <v>0</v>
      </c>
      <c r="I17" s="624">
        <v>0</v>
      </c>
      <c r="J17" s="687"/>
    </row>
    <row r="18" spans="1:10" x14ac:dyDescent="0.2">
      <c r="A18" s="657" t="s">
        <v>555</v>
      </c>
      <c r="B18" s="624">
        <v>120</v>
      </c>
      <c r="C18" s="625">
        <v>80</v>
      </c>
      <c r="D18" s="652"/>
      <c r="E18" s="625">
        <v>120</v>
      </c>
      <c r="F18" s="625">
        <v>150</v>
      </c>
      <c r="G18" s="651"/>
      <c r="H18" s="624">
        <v>0</v>
      </c>
      <c r="I18" s="624">
        <v>200</v>
      </c>
      <c r="J18" s="687"/>
    </row>
    <row r="19" spans="1:10" x14ac:dyDescent="0.2">
      <c r="A19" s="657" t="s">
        <v>558</v>
      </c>
      <c r="B19" s="624">
        <v>862.31</v>
      </c>
      <c r="C19" s="625">
        <v>500</v>
      </c>
      <c r="D19" s="651"/>
      <c r="E19" s="624"/>
      <c r="F19" s="624"/>
      <c r="G19" s="651"/>
      <c r="H19" s="624"/>
      <c r="I19" s="624"/>
      <c r="J19" s="687"/>
    </row>
    <row r="20" spans="1:10" x14ac:dyDescent="0.2">
      <c r="A20" s="657" t="s">
        <v>382</v>
      </c>
      <c r="B20" s="625">
        <v>506.23</v>
      </c>
      <c r="C20" s="625">
        <v>300</v>
      </c>
      <c r="D20" s="651"/>
      <c r="E20" s="624">
        <v>75</v>
      </c>
      <c r="F20" s="624">
        <v>75</v>
      </c>
      <c r="G20" s="651"/>
      <c r="H20" s="625">
        <v>0</v>
      </c>
      <c r="I20" s="625">
        <v>150</v>
      </c>
      <c r="J20" s="690" t="s">
        <v>559</v>
      </c>
    </row>
    <row r="21" spans="1:10" x14ac:dyDescent="0.2">
      <c r="A21" s="657" t="s">
        <v>383</v>
      </c>
      <c r="B21" s="624">
        <v>0</v>
      </c>
      <c r="C21" s="625">
        <v>0</v>
      </c>
      <c r="D21" s="651"/>
      <c r="E21" s="624">
        <v>0</v>
      </c>
      <c r="F21" s="624">
        <v>9201.5499999999993</v>
      </c>
      <c r="G21" s="651"/>
      <c r="H21" s="624">
        <v>0</v>
      </c>
      <c r="I21" s="624">
        <v>9201.5</v>
      </c>
      <c r="J21" s="687" t="s">
        <v>556</v>
      </c>
    </row>
    <row r="22" spans="1:10" ht="15.75" thickBot="1" x14ac:dyDescent="0.25">
      <c r="A22" s="657" t="s">
        <v>557</v>
      </c>
      <c r="B22" s="624">
        <v>23645.65</v>
      </c>
      <c r="C22" s="625">
        <v>0</v>
      </c>
      <c r="D22" s="651"/>
      <c r="E22" s="624">
        <v>0</v>
      </c>
      <c r="F22" s="624">
        <v>0</v>
      </c>
      <c r="G22" s="651"/>
      <c r="H22" s="624">
        <v>100</v>
      </c>
      <c r="I22" s="624">
        <v>500</v>
      </c>
      <c r="J22" s="687" t="s">
        <v>560</v>
      </c>
    </row>
    <row r="23" spans="1:10" ht="15.75" thickBot="1" x14ac:dyDescent="0.25">
      <c r="A23" s="658" t="s">
        <v>324</v>
      </c>
      <c r="B23" s="626">
        <v>25303.11</v>
      </c>
      <c r="C23" s="626">
        <v>3780</v>
      </c>
      <c r="D23" s="651"/>
      <c r="E23" s="627">
        <v>2695</v>
      </c>
      <c r="F23" s="627">
        <v>14426.55</v>
      </c>
      <c r="G23" s="651"/>
      <c r="H23" s="627">
        <v>600</v>
      </c>
      <c r="I23" s="627">
        <v>15051.5</v>
      </c>
      <c r="J23" s="688"/>
    </row>
    <row r="24" spans="1:10" ht="15.75" thickBot="1" x14ac:dyDescent="0.25">
      <c r="A24" s="659"/>
      <c r="B24" s="659"/>
      <c r="C24" s="680"/>
      <c r="D24" s="651"/>
      <c r="E24" s="667"/>
      <c r="F24" s="681"/>
      <c r="G24" s="651"/>
      <c r="H24" s="667"/>
      <c r="I24" s="667"/>
      <c r="J24" s="691"/>
    </row>
    <row r="25" spans="1:10" ht="17.25" thickTop="1" thickBot="1" x14ac:dyDescent="0.3">
      <c r="A25" s="852" t="s">
        <v>191</v>
      </c>
      <c r="B25" s="664">
        <v>40674.99</v>
      </c>
      <c r="C25" s="84">
        <v>20202</v>
      </c>
      <c r="D25" s="651"/>
      <c r="E25" s="84">
        <v>11083.42</v>
      </c>
      <c r="F25" s="84">
        <v>23348.55</v>
      </c>
      <c r="G25" s="651"/>
      <c r="H25" s="84">
        <v>12896</v>
      </c>
      <c r="I25" s="84">
        <v>28971.5</v>
      </c>
      <c r="J25" s="660"/>
    </row>
    <row r="26" spans="1:10" ht="17.25" thickTop="1" thickBot="1" x14ac:dyDescent="0.3">
      <c r="A26" s="853"/>
      <c r="B26" s="856">
        <v>60876.99</v>
      </c>
      <c r="C26" s="855"/>
      <c r="D26" s="651"/>
      <c r="E26" s="854">
        <v>34431.97</v>
      </c>
      <c r="F26" s="855"/>
      <c r="G26" s="651"/>
      <c r="H26" s="854">
        <v>41867.5</v>
      </c>
      <c r="I26" s="855"/>
      <c r="J26" s="677"/>
    </row>
    <row r="27" spans="1:10" ht="15.75" thickTop="1" x14ac:dyDescent="0.25">
      <c r="C27" s="682"/>
      <c r="D27" s="682"/>
      <c r="E27" s="682"/>
      <c r="F27" s="682"/>
      <c r="G27" s="682"/>
      <c r="H27" s="682"/>
      <c r="I27" s="682"/>
      <c r="J27" s="682"/>
    </row>
  </sheetData>
  <mergeCells count="8">
    <mergeCell ref="A25:A26"/>
    <mergeCell ref="E26:F26"/>
    <mergeCell ref="H26:I26"/>
    <mergeCell ref="B26:C26"/>
    <mergeCell ref="A5:A6"/>
    <mergeCell ref="B5:C5"/>
    <mergeCell ref="E5:F5"/>
    <mergeCell ref="H5:I5"/>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topLeftCell="A10" zoomScale="110" zoomScaleNormal="110" workbookViewId="0">
      <selection activeCell="A10" sqref="A1:XFD1048576"/>
    </sheetView>
  </sheetViews>
  <sheetFormatPr defaultRowHeight="14.25" x14ac:dyDescent="0.2"/>
  <cols>
    <col min="1" max="1" width="67.5703125" style="400" bestFit="1" customWidth="1"/>
    <col min="2" max="2" width="13.140625" style="400" hidden="1" customWidth="1"/>
    <col min="3" max="3" width="10.5703125" style="400" bestFit="1" customWidth="1"/>
    <col min="4" max="5" width="10.5703125" style="400" hidden="1" customWidth="1"/>
    <col min="6" max="6" width="15.5703125" style="400" hidden="1" customWidth="1"/>
    <col min="7" max="7" width="32.140625" style="432" bestFit="1" customWidth="1"/>
    <col min="8" max="9" width="11.28515625" style="400" bestFit="1" customWidth="1"/>
    <col min="10" max="15" width="9.140625" style="400"/>
    <col min="16" max="16" width="15.140625" style="400" customWidth="1"/>
    <col min="17" max="17" width="13.28515625" style="400" customWidth="1"/>
    <col min="18" max="18" width="11.28515625" style="400" bestFit="1" customWidth="1"/>
    <col min="19" max="16384" width="9.140625" style="400"/>
  </cols>
  <sheetData>
    <row r="1" spans="1:9" ht="20.25" x14ac:dyDescent="0.2">
      <c r="A1" s="354" t="s">
        <v>174</v>
      </c>
      <c r="B1" s="164"/>
      <c r="C1" s="164"/>
      <c r="D1" s="164"/>
      <c r="E1" s="164"/>
      <c r="F1" s="164"/>
      <c r="G1" s="192"/>
    </row>
    <row r="2" spans="1:9" x14ac:dyDescent="0.2">
      <c r="A2" s="407"/>
      <c r="B2" s="67"/>
      <c r="C2" s="67"/>
      <c r="D2" s="67"/>
      <c r="E2" s="67"/>
      <c r="F2" s="67"/>
      <c r="G2" s="412"/>
    </row>
    <row r="3" spans="1:9" ht="15" x14ac:dyDescent="0.2">
      <c r="A3" s="426" t="s">
        <v>389</v>
      </c>
      <c r="B3" s="457" t="s">
        <v>419</v>
      </c>
      <c r="C3" s="457" t="s">
        <v>424</v>
      </c>
      <c r="D3" s="457"/>
      <c r="E3" s="457" t="s">
        <v>504</v>
      </c>
      <c r="F3" s="174"/>
      <c r="G3" s="216"/>
    </row>
    <row r="4" spans="1:9" ht="15" thickBot="1" x14ac:dyDescent="0.25">
      <c r="A4" s="417"/>
      <c r="B4" s="170"/>
      <c r="C4" s="170"/>
      <c r="D4" s="170"/>
      <c r="E4" s="170"/>
      <c r="F4" s="170"/>
      <c r="G4" s="218"/>
      <c r="H4" s="229"/>
      <c r="I4" s="229"/>
    </row>
    <row r="5" spans="1:9" ht="15" thickBot="1" x14ac:dyDescent="0.25">
      <c r="A5" s="427" t="s">
        <v>159</v>
      </c>
      <c r="B5" s="169"/>
      <c r="C5" s="169"/>
      <c r="D5" s="169"/>
      <c r="E5" s="169"/>
      <c r="F5" s="169"/>
      <c r="G5" s="767"/>
      <c r="H5" s="229"/>
      <c r="I5" s="229"/>
    </row>
    <row r="6" spans="1:9" x14ac:dyDescent="0.2">
      <c r="A6" s="359" t="s">
        <v>446</v>
      </c>
      <c r="B6" s="410">
        <v>183352</v>
      </c>
      <c r="C6" s="314">
        <v>181704</v>
      </c>
      <c r="D6" s="314"/>
      <c r="E6" s="668">
        <v>85554</v>
      </c>
      <c r="F6" s="66">
        <v>-1648</v>
      </c>
      <c r="G6" s="412"/>
      <c r="H6" s="67"/>
      <c r="I6" s="229"/>
    </row>
    <row r="7" spans="1:9" x14ac:dyDescent="0.2">
      <c r="A7" s="675" t="s">
        <v>259</v>
      </c>
      <c r="B7" s="410">
        <v>21293</v>
      </c>
      <c r="C7" s="314">
        <v>26339</v>
      </c>
      <c r="D7" s="314"/>
      <c r="E7" s="668">
        <v>9606</v>
      </c>
      <c r="F7" s="66">
        <v>5046</v>
      </c>
      <c r="G7" s="768"/>
      <c r="H7" s="67"/>
      <c r="I7" s="229"/>
    </row>
    <row r="8" spans="1:9" ht="15" x14ac:dyDescent="0.2">
      <c r="A8" s="418" t="s">
        <v>17</v>
      </c>
      <c r="B8" s="410">
        <v>0</v>
      </c>
      <c r="C8" s="314">
        <v>0</v>
      </c>
      <c r="D8" s="314"/>
      <c r="E8" s="668"/>
      <c r="F8" s="66">
        <v>0</v>
      </c>
      <c r="G8" s="769" t="s">
        <v>572</v>
      </c>
      <c r="H8" s="67"/>
      <c r="I8" s="229"/>
    </row>
    <row r="9" spans="1:9" x14ac:dyDescent="0.2">
      <c r="A9" s="418" t="s">
        <v>10</v>
      </c>
      <c r="B9" s="410">
        <v>5474</v>
      </c>
      <c r="C9" s="314">
        <v>5474</v>
      </c>
      <c r="D9" s="314"/>
      <c r="E9" s="668">
        <v>4367</v>
      </c>
      <c r="F9" s="66">
        <v>0</v>
      </c>
      <c r="G9" s="412"/>
      <c r="H9" s="67"/>
      <c r="I9" s="229"/>
    </row>
    <row r="10" spans="1:9" ht="15" thickBot="1" x14ac:dyDescent="0.25">
      <c r="A10" s="418" t="s">
        <v>203</v>
      </c>
      <c r="B10" s="410">
        <v>0</v>
      </c>
      <c r="C10" s="314">
        <v>3486</v>
      </c>
      <c r="D10" s="314"/>
      <c r="E10" s="668">
        <v>0</v>
      </c>
      <c r="F10" s="66">
        <v>3486</v>
      </c>
      <c r="G10" s="412"/>
      <c r="H10" s="67"/>
      <c r="I10" s="229"/>
    </row>
    <row r="11" spans="1:9" x14ac:dyDescent="0.2">
      <c r="A11" s="494" t="s">
        <v>160</v>
      </c>
      <c r="B11" s="156">
        <v>26767</v>
      </c>
      <c r="C11" s="319">
        <v>217003</v>
      </c>
      <c r="D11" s="319"/>
      <c r="E11" s="674"/>
      <c r="F11" s="155">
        <v>8532</v>
      </c>
      <c r="G11" s="770"/>
      <c r="H11" s="67"/>
      <c r="I11" s="229"/>
    </row>
    <row r="12" spans="1:9" ht="15" thickBot="1" x14ac:dyDescent="0.25">
      <c r="A12" s="495"/>
      <c r="B12" s="62"/>
      <c r="C12" s="322"/>
      <c r="D12" s="322"/>
      <c r="E12" s="673"/>
      <c r="F12" s="176"/>
      <c r="G12" s="771"/>
      <c r="H12" s="229"/>
      <c r="I12" s="229"/>
    </row>
    <row r="13" spans="1:9" ht="15.75" thickBot="1" x14ac:dyDescent="0.25">
      <c r="A13" s="428" t="s">
        <v>175</v>
      </c>
      <c r="B13" s="486">
        <v>26767</v>
      </c>
      <c r="C13" s="318">
        <v>217003</v>
      </c>
      <c r="D13" s="318"/>
      <c r="E13" s="671"/>
      <c r="F13" s="676">
        <v>8532</v>
      </c>
      <c r="G13" s="771"/>
      <c r="H13" s="229"/>
      <c r="I13" s="229"/>
    </row>
    <row r="14" spans="1:9" x14ac:dyDescent="0.2">
      <c r="A14" s="417"/>
      <c r="B14" s="175"/>
      <c r="C14" s="175"/>
      <c r="D14" s="175"/>
      <c r="E14" s="175"/>
      <c r="F14" s="175"/>
      <c r="G14" s="412"/>
      <c r="H14" s="229"/>
      <c r="I14" s="229"/>
    </row>
    <row r="15" spans="1:9" ht="15" x14ac:dyDescent="0.2">
      <c r="A15" s="426" t="s">
        <v>397</v>
      </c>
      <c r="B15" s="174"/>
      <c r="C15" s="174"/>
      <c r="D15" s="174"/>
      <c r="E15" s="174"/>
      <c r="F15" s="174"/>
      <c r="G15" s="216"/>
      <c r="H15" s="229"/>
      <c r="I15" s="229"/>
    </row>
    <row r="16" spans="1:9" ht="15" thickBot="1" x14ac:dyDescent="0.25">
      <c r="A16" s="417"/>
      <c r="B16" s="170"/>
      <c r="C16" s="170"/>
      <c r="D16" s="170"/>
      <c r="E16" s="170"/>
      <c r="F16" s="170"/>
      <c r="G16" s="412"/>
      <c r="H16" s="229"/>
      <c r="I16" s="229"/>
    </row>
    <row r="17" spans="1:9" ht="15" thickBot="1" x14ac:dyDescent="0.25">
      <c r="A17" s="427" t="s">
        <v>165</v>
      </c>
      <c r="B17" s="169"/>
      <c r="C17" s="169"/>
      <c r="D17" s="169"/>
      <c r="E17" s="169"/>
      <c r="F17" s="169"/>
      <c r="G17" s="772"/>
      <c r="H17" s="229"/>
      <c r="I17" s="229"/>
    </row>
    <row r="18" spans="1:9" ht="15" x14ac:dyDescent="0.2">
      <c r="A18" s="359" t="s">
        <v>78</v>
      </c>
      <c r="B18" s="62">
        <v>170450.28</v>
      </c>
      <c r="C18" s="314">
        <v>178956.06</v>
      </c>
      <c r="D18" s="314"/>
      <c r="E18" s="668"/>
      <c r="F18" s="66">
        <v>8505.7799999999988</v>
      </c>
      <c r="G18" s="707" t="s">
        <v>573</v>
      </c>
    </row>
    <row r="19" spans="1:9" ht="15" thickBot="1" x14ac:dyDescent="0.25">
      <c r="A19" s="418" t="s">
        <v>79</v>
      </c>
      <c r="B19" s="62">
        <v>17639.990000000002</v>
      </c>
      <c r="C19" s="322">
        <v>17029.263243599999</v>
      </c>
      <c r="D19" s="322"/>
      <c r="E19" s="673"/>
      <c r="F19" s="151">
        <v>-610.72675640000307</v>
      </c>
      <c r="G19" s="402"/>
    </row>
    <row r="20" spans="1:9" x14ac:dyDescent="0.2">
      <c r="A20" s="494" t="s">
        <v>160</v>
      </c>
      <c r="B20" s="156">
        <v>188090.27</v>
      </c>
      <c r="C20" s="318">
        <v>195985.3232436</v>
      </c>
      <c r="D20" s="318"/>
      <c r="E20" s="671"/>
      <c r="F20" s="66">
        <v>7895.0532436000067</v>
      </c>
      <c r="G20" s="408"/>
    </row>
    <row r="21" spans="1:9" ht="15" thickBot="1" x14ac:dyDescent="0.25">
      <c r="A21" s="497"/>
      <c r="B21" s="62"/>
      <c r="C21" s="322"/>
      <c r="D21" s="321"/>
      <c r="E21" s="670"/>
      <c r="F21" s="176">
        <v>0</v>
      </c>
      <c r="G21" s="445"/>
    </row>
    <row r="22" spans="1:9" ht="15" thickBot="1" x14ac:dyDescent="0.25">
      <c r="A22" s="427" t="s">
        <v>402</v>
      </c>
      <c r="B22" s="145"/>
      <c r="C22" s="169"/>
      <c r="D22" s="169"/>
      <c r="E22" s="169"/>
      <c r="F22" s="169"/>
      <c r="G22" s="219"/>
    </row>
    <row r="23" spans="1:9" x14ac:dyDescent="0.2">
      <c r="A23" s="359" t="s">
        <v>447</v>
      </c>
      <c r="B23" s="62">
        <v>2000</v>
      </c>
      <c r="C23" s="314">
        <v>2400</v>
      </c>
      <c r="D23" s="314">
        <v>2400</v>
      </c>
      <c r="E23" s="668">
        <v>1241</v>
      </c>
      <c r="F23" s="66">
        <v>0</v>
      </c>
      <c r="G23" s="402" t="s">
        <v>568</v>
      </c>
    </row>
    <row r="24" spans="1:9" x14ac:dyDescent="0.2">
      <c r="A24" s="418" t="s">
        <v>80</v>
      </c>
      <c r="B24" s="62">
        <v>650</v>
      </c>
      <c r="C24" s="314">
        <v>1025</v>
      </c>
      <c r="D24" s="314">
        <v>1025</v>
      </c>
      <c r="E24" s="668">
        <v>302</v>
      </c>
      <c r="F24" s="66">
        <v>375</v>
      </c>
      <c r="G24" s="402"/>
    </row>
    <row r="25" spans="1:9" x14ac:dyDescent="0.2">
      <c r="A25" s="418" t="s">
        <v>81</v>
      </c>
      <c r="B25" s="62">
        <v>4615</v>
      </c>
      <c r="C25" s="314">
        <v>5000</v>
      </c>
      <c r="D25" s="314">
        <v>5000</v>
      </c>
      <c r="E25" s="668">
        <v>3651</v>
      </c>
      <c r="F25" s="66">
        <v>385</v>
      </c>
      <c r="G25" s="402"/>
    </row>
    <row r="26" spans="1:9" ht="18" customHeight="1" x14ac:dyDescent="0.2">
      <c r="A26" s="514" t="s">
        <v>258</v>
      </c>
      <c r="B26" s="221">
        <v>11008</v>
      </c>
      <c r="C26" s="320">
        <v>13000</v>
      </c>
      <c r="D26" s="320"/>
      <c r="E26" s="669">
        <v>1377</v>
      </c>
      <c r="F26" s="66">
        <v>1992</v>
      </c>
      <c r="G26" s="498" t="s">
        <v>570</v>
      </c>
    </row>
    <row r="27" spans="1:9" x14ac:dyDescent="0.2">
      <c r="A27" s="418" t="s">
        <v>82</v>
      </c>
      <c r="B27" s="62">
        <v>2100</v>
      </c>
      <c r="C27" s="314">
        <v>2000</v>
      </c>
      <c r="D27" s="314">
        <v>2000</v>
      </c>
      <c r="E27" s="668">
        <v>0</v>
      </c>
      <c r="F27" s="66">
        <v>-100</v>
      </c>
      <c r="G27" s="402" t="s">
        <v>569</v>
      </c>
    </row>
    <row r="28" spans="1:9" ht="15" thickBot="1" x14ac:dyDescent="0.25">
      <c r="A28" s="495" t="s">
        <v>83</v>
      </c>
      <c r="B28" s="62">
        <v>11000</v>
      </c>
      <c r="C28" s="321">
        <v>0</v>
      </c>
      <c r="D28" s="321"/>
      <c r="E28" s="670">
        <v>9047</v>
      </c>
      <c r="F28" s="151">
        <v>-11000</v>
      </c>
      <c r="G28" s="402" t="s">
        <v>571</v>
      </c>
    </row>
    <row r="29" spans="1:9" x14ac:dyDescent="0.2">
      <c r="A29" s="494" t="s">
        <v>160</v>
      </c>
      <c r="B29" s="156">
        <v>31373</v>
      </c>
      <c r="C29" s="315">
        <v>23425</v>
      </c>
      <c r="D29" s="318">
        <v>10425</v>
      </c>
      <c r="E29" s="671">
        <v>15618</v>
      </c>
      <c r="F29" s="66">
        <v>-7948</v>
      </c>
      <c r="G29" s="408"/>
    </row>
    <row r="30" spans="1:9" ht="15" thickBot="1" x14ac:dyDescent="0.25">
      <c r="A30" s="501"/>
      <c r="B30" s="181"/>
      <c r="C30" s="321"/>
      <c r="D30" s="314"/>
      <c r="E30" s="668"/>
      <c r="F30" s="66">
        <v>0</v>
      </c>
      <c r="G30" s="405"/>
    </row>
    <row r="31" spans="1:9" ht="15.75" thickBot="1" x14ac:dyDescent="0.25">
      <c r="A31" s="428" t="s">
        <v>176</v>
      </c>
      <c r="B31" s="150">
        <v>219463.27</v>
      </c>
      <c r="C31" s="329">
        <v>219410.3232436</v>
      </c>
      <c r="D31" s="329"/>
      <c r="E31" s="672"/>
      <c r="F31" s="328">
        <v>-52.946756399993319</v>
      </c>
      <c r="G31" s="405"/>
    </row>
    <row r="32" spans="1:9" ht="15" thickBot="1" x14ac:dyDescent="0.25">
      <c r="A32" s="427"/>
      <c r="B32" s="145"/>
      <c r="C32" s="169"/>
      <c r="D32" s="169"/>
      <c r="E32" s="169"/>
      <c r="F32" s="169"/>
      <c r="G32" s="219"/>
    </row>
    <row r="33" spans="1:9" ht="18.75" thickBot="1" x14ac:dyDescent="0.25">
      <c r="A33" s="361" t="s">
        <v>177</v>
      </c>
      <c r="B33" s="492">
        <v>-192696.27</v>
      </c>
      <c r="C33" s="493">
        <v>-2407.3232435999962</v>
      </c>
      <c r="D33" s="493"/>
      <c r="E33" s="493"/>
      <c r="F33" s="328">
        <v>190288.94675639999</v>
      </c>
      <c r="G33" s="415"/>
    </row>
    <row r="37" spans="1:9" x14ac:dyDescent="0.2">
      <c r="A37" s="229"/>
      <c r="B37" s="229"/>
      <c r="C37" s="229"/>
      <c r="D37" s="229"/>
      <c r="E37" s="229"/>
      <c r="F37" s="229"/>
      <c r="G37" s="369"/>
      <c r="H37" s="229"/>
      <c r="I37" s="229"/>
    </row>
    <row r="38" spans="1:9" x14ac:dyDescent="0.2">
      <c r="A38" s="229"/>
      <c r="B38" s="368"/>
      <c r="C38" s="367"/>
      <c r="D38" s="367"/>
      <c r="E38" s="367"/>
      <c r="F38" s="368"/>
      <c r="G38" s="499"/>
      <c r="H38" s="366"/>
      <c r="I38" s="229"/>
    </row>
    <row r="39" spans="1:9" x14ac:dyDescent="0.2">
      <c r="A39" s="229"/>
      <c r="B39" s="367"/>
      <c r="C39" s="367"/>
      <c r="D39" s="367"/>
      <c r="E39" s="367"/>
      <c r="F39" s="367"/>
      <c r="G39" s="500"/>
      <c r="H39" s="367"/>
      <c r="I39" s="229"/>
    </row>
    <row r="40" spans="1:9" x14ac:dyDescent="0.2">
      <c r="G40" s="400"/>
    </row>
    <row r="41" spans="1:9" x14ac:dyDescent="0.2">
      <c r="G41" s="400"/>
    </row>
    <row r="42" spans="1:9" s="432" customFormat="1" ht="14.25" customHeight="1" x14ac:dyDescent="0.2"/>
    <row r="43" spans="1:9" s="432" customFormat="1" ht="45.75" customHeight="1" x14ac:dyDescent="0.2"/>
    <row r="44" spans="1:9" x14ac:dyDescent="0.2">
      <c r="A44" s="431"/>
      <c r="G44" s="400"/>
    </row>
    <row r="45" spans="1:9" x14ac:dyDescent="0.2">
      <c r="A45" s="431"/>
      <c r="G45" s="400"/>
    </row>
    <row r="46" spans="1:9" x14ac:dyDescent="0.2">
      <c r="A46" s="431"/>
      <c r="G46" s="400"/>
    </row>
    <row r="47" spans="1:9" x14ac:dyDescent="0.2">
      <c r="A47" s="431"/>
      <c r="G47" s="400"/>
    </row>
    <row r="48" spans="1:9" x14ac:dyDescent="0.2">
      <c r="A48" s="431"/>
      <c r="G48" s="400"/>
    </row>
    <row r="49" spans="1:7" x14ac:dyDescent="0.2">
      <c r="A49" s="431"/>
      <c r="G49" s="400"/>
    </row>
    <row r="50" spans="1:7" x14ac:dyDescent="0.2">
      <c r="A50" s="431"/>
      <c r="G50" s="400"/>
    </row>
    <row r="51" spans="1:7" x14ac:dyDescent="0.2">
      <c r="A51" s="431"/>
      <c r="G51" s="400"/>
    </row>
    <row r="52" spans="1:7" x14ac:dyDescent="0.2">
      <c r="A52" s="431"/>
      <c r="G52" s="400"/>
    </row>
    <row r="53" spans="1:7" x14ac:dyDescent="0.2">
      <c r="A53" s="431"/>
      <c r="G53" s="400"/>
    </row>
    <row r="54" spans="1:7" x14ac:dyDescent="0.2">
      <c r="A54" s="431"/>
      <c r="G54" s="400"/>
    </row>
    <row r="55" spans="1:7" x14ac:dyDescent="0.2">
      <c r="A55" s="431"/>
      <c r="G55" s="400"/>
    </row>
    <row r="56" spans="1:7" x14ac:dyDescent="0.2">
      <c r="A56" s="431"/>
      <c r="G56" s="400"/>
    </row>
    <row r="57" spans="1:7" x14ac:dyDescent="0.2">
      <c r="A57" s="431"/>
      <c r="G57" s="400"/>
    </row>
    <row r="58" spans="1:7" x14ac:dyDescent="0.2">
      <c r="A58" s="431"/>
      <c r="G58" s="400"/>
    </row>
    <row r="59" spans="1:7" x14ac:dyDescent="0.2">
      <c r="A59" s="431"/>
      <c r="G59" s="400"/>
    </row>
    <row r="60" spans="1:7" x14ac:dyDescent="0.2">
      <c r="A60" s="431"/>
      <c r="G60" s="400"/>
    </row>
    <row r="61" spans="1:7" s="260" customFormat="1" ht="12.75" x14ac:dyDescent="0.2">
      <c r="A61" s="370"/>
    </row>
    <row r="62" spans="1:7" x14ac:dyDescent="0.2">
      <c r="G62" s="400"/>
    </row>
    <row r="63" spans="1:7" x14ac:dyDescent="0.2">
      <c r="G63" s="400"/>
    </row>
  </sheetData>
  <conditionalFormatting sqref="A1:A5 G1:G5 B23:E28 F23:F31 F33:G33 G7:G31 A7:A10 B7:E13 F7:F10">
    <cfRule type="cellIs" dxfId="38" priority="24" stopIfTrue="1" operator="lessThan">
      <formula>0</formula>
    </cfRule>
  </conditionalFormatting>
  <conditionalFormatting sqref="A28:A31 A11:A23 A33">
    <cfRule type="cellIs" dxfId="37" priority="23" stopIfTrue="1" operator="lessThan">
      <formula>0</formula>
    </cfRule>
  </conditionalFormatting>
  <conditionalFormatting sqref="A24">
    <cfRule type="cellIs" dxfId="36" priority="22" stopIfTrue="1" operator="lessThan">
      <formula>0</formula>
    </cfRule>
  </conditionalFormatting>
  <conditionalFormatting sqref="A25:A26">
    <cfRule type="cellIs" dxfId="35" priority="21" stopIfTrue="1" operator="lessThan">
      <formula>0</formula>
    </cfRule>
  </conditionalFormatting>
  <conditionalFormatting sqref="A27">
    <cfRule type="cellIs" dxfId="34" priority="20" stopIfTrue="1" operator="lessThan">
      <formula>0</formula>
    </cfRule>
  </conditionalFormatting>
  <conditionalFormatting sqref="B14:E17 B29:B31 B21:E22 B20 B1:E5 B33">
    <cfRule type="cellIs" dxfId="33" priority="19" stopIfTrue="1" operator="lessThan">
      <formula>0</formula>
    </cfRule>
  </conditionalFormatting>
  <conditionalFormatting sqref="F1:F5 F11:F17">
    <cfRule type="cellIs" dxfId="32" priority="18" stopIfTrue="1" operator="lessThan">
      <formula>0</formula>
    </cfRule>
  </conditionalFormatting>
  <conditionalFormatting sqref="B18:E19">
    <cfRule type="cellIs" dxfId="31" priority="17" stopIfTrue="1" operator="lessThan">
      <formula>0</formula>
    </cfRule>
  </conditionalFormatting>
  <conditionalFormatting sqref="F18:F21">
    <cfRule type="cellIs" dxfId="30" priority="16" stopIfTrue="1" operator="lessThan">
      <formula>0</formula>
    </cfRule>
  </conditionalFormatting>
  <conditionalFormatting sqref="F22">
    <cfRule type="cellIs" dxfId="29" priority="15" stopIfTrue="1" operator="lessThan">
      <formula>0</formula>
    </cfRule>
  </conditionalFormatting>
  <conditionalFormatting sqref="C30:E31 C33:E33">
    <cfRule type="cellIs" dxfId="28" priority="14" stopIfTrue="1" operator="lessThan">
      <formula>0</formula>
    </cfRule>
  </conditionalFormatting>
  <conditionalFormatting sqref="C20:E20">
    <cfRule type="cellIs" dxfId="27" priority="13" stopIfTrue="1" operator="lessThan">
      <formula>0</formula>
    </cfRule>
  </conditionalFormatting>
  <conditionalFormatting sqref="C29:E29">
    <cfRule type="cellIs" dxfId="26" priority="12" stopIfTrue="1" operator="lessThan">
      <formula>0</formula>
    </cfRule>
  </conditionalFormatting>
  <conditionalFormatting sqref="A6 G6">
    <cfRule type="cellIs" dxfId="25" priority="11" stopIfTrue="1" operator="lessThan">
      <formula>0</formula>
    </cfRule>
  </conditionalFormatting>
  <conditionalFormatting sqref="B6">
    <cfRule type="cellIs" dxfId="24" priority="10" stopIfTrue="1" operator="lessThan">
      <formula>0</formula>
    </cfRule>
  </conditionalFormatting>
  <conditionalFormatting sqref="F6">
    <cfRule type="cellIs" dxfId="23" priority="9" stopIfTrue="1" operator="lessThan">
      <formula>0</formula>
    </cfRule>
  </conditionalFormatting>
  <conditionalFormatting sqref="C6:E6">
    <cfRule type="cellIs" dxfId="22" priority="8" stopIfTrue="1" operator="lessThan">
      <formula>0</formula>
    </cfRule>
  </conditionalFormatting>
  <conditionalFormatting sqref="G32">
    <cfRule type="cellIs" dxfId="21" priority="7" stopIfTrue="1" operator="lessThan">
      <formula>0</formula>
    </cfRule>
  </conditionalFormatting>
  <conditionalFormatting sqref="A32">
    <cfRule type="cellIs" dxfId="20" priority="6" stopIfTrue="1" operator="lessThan">
      <formula>0</formula>
    </cfRule>
  </conditionalFormatting>
  <conditionalFormatting sqref="B32:E32">
    <cfRule type="cellIs" dxfId="19" priority="5" stopIfTrue="1" operator="lessThan">
      <formula>0</formula>
    </cfRule>
  </conditionalFormatting>
  <conditionalFormatting sqref="F32">
    <cfRule type="cellIs" dxfId="18" priority="4" stopIfTrue="1" operator="lessThan">
      <formula>0</formula>
    </cfRule>
  </conditionalFormatting>
  <conditionalFormatting sqref="H6">
    <cfRule type="cellIs" dxfId="17" priority="2" stopIfTrue="1" operator="lessThan">
      <formula>0</formula>
    </cfRule>
  </conditionalFormatting>
  <conditionalFormatting sqref="H8:H11">
    <cfRule type="cellIs" dxfId="16" priority="3" stopIfTrue="1" operator="lessThan">
      <formula>0</formula>
    </cfRule>
  </conditionalFormatting>
  <conditionalFormatting sqref="H7">
    <cfRule type="cellIs" dxfId="15" priority="1" stopIfTrue="1" operator="lessThan">
      <formula>0</formula>
    </cfRule>
  </conditionalFormatting>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tabSelected="1" workbookViewId="0">
      <selection activeCell="A11" sqref="A11"/>
    </sheetView>
  </sheetViews>
  <sheetFormatPr defaultColWidth="8.85546875" defaultRowHeight="15" x14ac:dyDescent="0.25"/>
  <cols>
    <col min="1" max="1" width="8.85546875" style="384"/>
    <col min="2" max="2" width="44.85546875" bestFit="1" customWidth="1"/>
    <col min="3" max="4" width="14.28515625" bestFit="1" customWidth="1"/>
    <col min="5" max="5" width="8.42578125" bestFit="1" customWidth="1"/>
    <col min="7" max="7" width="8.28515625" customWidth="1"/>
    <col min="9" max="9" width="8.42578125" bestFit="1" customWidth="1"/>
    <col min="13" max="13" width="26.28515625" customWidth="1"/>
  </cols>
  <sheetData>
    <row r="1" spans="1:23" ht="26.25" x14ac:dyDescent="0.25">
      <c r="A1" s="502"/>
      <c r="B1" s="862" t="s">
        <v>406</v>
      </c>
      <c r="C1" s="863"/>
      <c r="D1" s="863"/>
      <c r="E1" s="7"/>
      <c r="F1" s="7"/>
      <c r="G1" s="7"/>
      <c r="H1" s="7"/>
      <c r="I1" s="7"/>
      <c r="J1" s="7"/>
    </row>
    <row r="2" spans="1:23" ht="15.75" x14ac:dyDescent="0.25">
      <c r="B2" s="117" t="s">
        <v>407</v>
      </c>
      <c r="C2" s="7"/>
      <c r="D2" s="7"/>
      <c r="E2" s="7"/>
      <c r="F2" s="7"/>
      <c r="G2" s="7"/>
      <c r="H2" s="7"/>
      <c r="I2" s="7"/>
      <c r="J2" s="7"/>
    </row>
    <row r="3" spans="1:23" ht="26.25" x14ac:dyDescent="0.25">
      <c r="B3" s="433" t="s">
        <v>493</v>
      </c>
      <c r="C3" s="7"/>
      <c r="D3" s="7"/>
      <c r="E3" s="267"/>
      <c r="F3" s="7"/>
      <c r="G3" s="5"/>
      <c r="H3" s="5"/>
      <c r="I3" s="5"/>
      <c r="J3" s="5"/>
      <c r="K3" s="5"/>
      <c r="L3" s="5"/>
      <c r="M3" s="5"/>
      <c r="N3" s="7"/>
      <c r="O3" s="7"/>
      <c r="P3" s="7"/>
      <c r="Q3" s="267"/>
      <c r="R3" s="267"/>
      <c r="S3" s="267"/>
      <c r="T3" s="267"/>
      <c r="U3" s="265"/>
      <c r="V3" s="7"/>
      <c r="W3" s="7"/>
    </row>
    <row r="4" spans="1:23" ht="26.25" x14ac:dyDescent="0.25">
      <c r="B4" s="72"/>
      <c r="C4" s="7"/>
      <c r="D4" s="7"/>
      <c r="E4" s="7"/>
      <c r="F4" s="7"/>
      <c r="G4" s="5"/>
      <c r="H4" s="268"/>
      <c r="I4" s="268"/>
      <c r="J4" s="268"/>
      <c r="K4" s="268"/>
      <c r="L4" s="268"/>
      <c r="M4" s="268"/>
      <c r="N4" s="265"/>
      <c r="O4" s="7"/>
      <c r="P4" s="7"/>
      <c r="Q4" s="7"/>
      <c r="R4" s="7"/>
      <c r="S4" s="7"/>
      <c r="T4" s="7"/>
      <c r="U4" s="7"/>
      <c r="V4" s="7"/>
      <c r="W4" s="7"/>
    </row>
    <row r="5" spans="1:23" ht="37.5" customHeight="1" thickBot="1" x14ac:dyDescent="0.35">
      <c r="A5" s="503"/>
      <c r="B5" s="77" t="s">
        <v>410</v>
      </c>
      <c r="C5" s="77" t="s">
        <v>481</v>
      </c>
      <c r="D5" s="390" t="s">
        <v>450</v>
      </c>
      <c r="E5" s="266"/>
      <c r="F5" s="7"/>
      <c r="G5" s="5"/>
      <c r="H5" s="5"/>
      <c r="I5" s="5"/>
      <c r="J5" s="5"/>
      <c r="K5" s="5"/>
      <c r="L5" s="5"/>
      <c r="M5" s="5"/>
      <c r="N5" s="7"/>
      <c r="O5" s="7"/>
      <c r="P5" s="7"/>
      <c r="Q5" s="266"/>
      <c r="R5" s="266"/>
      <c r="S5" s="266"/>
      <c r="T5" s="266"/>
      <c r="U5" s="266"/>
      <c r="V5" s="266"/>
      <c r="W5" s="7"/>
    </row>
    <row r="6" spans="1:23" ht="19.5" thickBot="1" x14ac:dyDescent="0.35">
      <c r="A6" s="98"/>
      <c r="B6" s="263" t="s">
        <v>412</v>
      </c>
      <c r="C6" s="94"/>
      <c r="D6" s="95"/>
      <c r="E6" s="266"/>
      <c r="F6" s="7"/>
      <c r="G6" s="5"/>
      <c r="H6" s="269"/>
      <c r="I6" s="269"/>
      <c r="J6" s="269"/>
      <c r="K6" s="269"/>
      <c r="L6" s="269"/>
      <c r="M6" s="269"/>
      <c r="N6" s="266"/>
      <c r="O6" s="7"/>
      <c r="P6" s="7"/>
      <c r="Q6" s="266"/>
      <c r="R6" s="266"/>
      <c r="S6" s="266"/>
      <c r="T6" s="266"/>
      <c r="U6" s="266"/>
      <c r="V6" s="7"/>
      <c r="W6" s="7"/>
    </row>
    <row r="7" spans="1:23" ht="18.75" x14ac:dyDescent="0.3">
      <c r="A7" s="508">
        <v>7804</v>
      </c>
      <c r="B7" s="78" t="s">
        <v>150</v>
      </c>
      <c r="C7" s="82">
        <v>4000</v>
      </c>
      <c r="D7" s="82">
        <v>4000</v>
      </c>
      <c r="E7" s="266"/>
      <c r="F7" s="7"/>
      <c r="G7" s="5"/>
      <c r="H7" s="269"/>
      <c r="I7" s="269"/>
      <c r="J7" s="269"/>
      <c r="K7" s="269"/>
      <c r="L7" s="269"/>
      <c r="M7" s="269"/>
      <c r="N7" s="266"/>
      <c r="O7" s="266"/>
      <c r="P7" s="7"/>
      <c r="Q7" s="266"/>
      <c r="R7" s="266"/>
      <c r="S7" s="266"/>
      <c r="T7" s="266"/>
      <c r="U7" s="266"/>
      <c r="V7" s="266"/>
      <c r="W7" s="7"/>
    </row>
    <row r="8" spans="1:23" ht="18.75" x14ac:dyDescent="0.3">
      <c r="A8" s="508">
        <v>7806</v>
      </c>
      <c r="B8" s="78" t="s">
        <v>492</v>
      </c>
      <c r="C8" s="82">
        <v>400</v>
      </c>
      <c r="D8" s="82">
        <v>400</v>
      </c>
      <c r="E8" s="266"/>
      <c r="F8" s="7"/>
      <c r="G8" s="5"/>
      <c r="H8" s="269"/>
      <c r="I8" s="269"/>
      <c r="J8" s="269"/>
      <c r="K8" s="269"/>
      <c r="L8" s="269"/>
      <c r="M8" s="269"/>
      <c r="N8" s="266"/>
      <c r="O8" s="7"/>
      <c r="P8" s="7"/>
      <c r="Q8" s="266"/>
      <c r="R8" s="266"/>
      <c r="S8" s="266"/>
      <c r="T8" s="266"/>
      <c r="U8" s="266"/>
      <c r="V8" s="266"/>
      <c r="W8" s="7"/>
    </row>
    <row r="9" spans="1:23" ht="18.75" x14ac:dyDescent="0.3">
      <c r="A9" s="508">
        <v>7802</v>
      </c>
      <c r="B9" s="78" t="s">
        <v>148</v>
      </c>
      <c r="C9" s="82">
        <v>2000</v>
      </c>
      <c r="D9" s="82">
        <v>2000</v>
      </c>
      <c r="E9" s="266"/>
      <c r="F9" s="7"/>
      <c r="G9" s="5"/>
      <c r="H9" s="269"/>
      <c r="I9" s="269"/>
      <c r="J9" s="269"/>
      <c r="K9" s="269"/>
      <c r="L9" s="269"/>
      <c r="M9" s="270"/>
      <c r="N9" s="266"/>
      <c r="O9" s="266"/>
      <c r="P9" s="7"/>
      <c r="Q9" s="266"/>
      <c r="R9" s="266"/>
      <c r="S9" s="266"/>
      <c r="T9" s="266"/>
      <c r="U9" s="266"/>
      <c r="V9" s="266"/>
      <c r="W9" s="7"/>
    </row>
    <row r="10" spans="1:23" s="7" customFormat="1" ht="18.75" x14ac:dyDescent="0.3">
      <c r="A10" s="509">
        <v>7803</v>
      </c>
      <c r="B10" s="78" t="s">
        <v>149</v>
      </c>
      <c r="C10" s="82">
        <v>12000</v>
      </c>
      <c r="D10" s="82">
        <v>12000</v>
      </c>
      <c r="E10" s="266"/>
      <c r="G10" s="5"/>
      <c r="H10" s="269"/>
      <c r="I10" s="269"/>
      <c r="J10" s="269"/>
      <c r="K10" s="269"/>
      <c r="L10" s="269"/>
      <c r="M10" s="270"/>
      <c r="N10" s="266"/>
      <c r="O10" s="266"/>
      <c r="Q10" s="266"/>
      <c r="R10" s="266"/>
      <c r="S10" s="266"/>
      <c r="T10" s="266"/>
      <c r="U10" s="266"/>
      <c r="V10" s="266"/>
    </row>
    <row r="11" spans="1:23" ht="19.5" thickBot="1" x14ac:dyDescent="0.35">
      <c r="A11" s="308"/>
      <c r="B11" s="78"/>
      <c r="C11" s="82"/>
      <c r="D11" s="82"/>
      <c r="E11" s="266"/>
      <c r="F11" s="7"/>
      <c r="G11" s="5"/>
      <c r="H11" s="269"/>
      <c r="I11" s="269"/>
      <c r="J11" s="269"/>
      <c r="K11" s="269"/>
      <c r="L11" s="269"/>
      <c r="M11" s="270"/>
      <c r="N11" s="266"/>
      <c r="O11" s="266"/>
      <c r="P11" s="7"/>
      <c r="Q11" s="266"/>
      <c r="R11" s="266"/>
      <c r="S11" s="266"/>
      <c r="T11" s="266"/>
      <c r="U11" s="266"/>
      <c r="V11" s="266"/>
      <c r="W11" s="7"/>
    </row>
    <row r="12" spans="1:23" ht="19.5" thickBot="1" x14ac:dyDescent="0.35">
      <c r="B12" s="262" t="s">
        <v>324</v>
      </c>
      <c r="C12" s="92">
        <v>18400</v>
      </c>
      <c r="D12" s="92">
        <v>18400</v>
      </c>
      <c r="E12" s="266"/>
      <c r="F12" s="7"/>
      <c r="G12" s="5"/>
      <c r="H12" s="269"/>
      <c r="I12" s="269"/>
      <c r="J12" s="269"/>
      <c r="K12" s="269"/>
      <c r="L12" s="269"/>
      <c r="M12" s="270"/>
      <c r="N12" s="266"/>
      <c r="O12" s="266"/>
      <c r="P12" s="7"/>
      <c r="Q12" s="266"/>
      <c r="R12" s="266"/>
      <c r="S12" s="266"/>
      <c r="T12" s="266"/>
      <c r="U12" s="266"/>
      <c r="V12" s="266"/>
      <c r="W12" s="7"/>
    </row>
    <row r="13" spans="1:23" ht="19.5" thickBot="1" x14ac:dyDescent="0.35">
      <c r="A13" s="98">
        <v>7815</v>
      </c>
      <c r="B13" s="505" t="s">
        <v>411</v>
      </c>
      <c r="C13" s="94"/>
      <c r="D13" s="95"/>
      <c r="E13" s="266"/>
      <c r="F13" s="7"/>
      <c r="G13" s="5"/>
      <c r="H13" s="269"/>
      <c r="I13" s="269"/>
      <c r="J13" s="269"/>
      <c r="K13" s="269"/>
      <c r="L13" s="269"/>
      <c r="M13" s="270"/>
      <c r="N13" s="266"/>
      <c r="O13" s="266"/>
      <c r="P13" s="7"/>
      <c r="Q13" s="266"/>
      <c r="R13" s="266"/>
      <c r="S13" s="266"/>
      <c r="T13" s="266"/>
      <c r="U13" s="266"/>
      <c r="V13" s="266"/>
      <c r="W13" s="7"/>
    </row>
    <row r="14" spans="1:23" ht="18.75" x14ac:dyDescent="0.3">
      <c r="B14" s="78" t="s">
        <v>401</v>
      </c>
      <c r="C14" s="92">
        <v>8000</v>
      </c>
      <c r="D14" s="510">
        <v>8000</v>
      </c>
      <c r="E14" s="266"/>
      <c r="F14" s="7"/>
      <c r="G14" s="215"/>
      <c r="H14" s="67"/>
      <c r="I14" s="67"/>
      <c r="J14" s="269"/>
      <c r="K14" s="269"/>
      <c r="L14" s="269"/>
      <c r="M14" s="270"/>
      <c r="N14" s="266"/>
      <c r="O14" s="266"/>
      <c r="P14" s="7"/>
      <c r="Q14" s="266"/>
      <c r="R14" s="266"/>
      <c r="S14" s="266"/>
      <c r="T14" s="266"/>
      <c r="U14" s="266"/>
      <c r="V14" s="266"/>
      <c r="W14" s="7"/>
    </row>
    <row r="15" spans="1:23" ht="18.75" x14ac:dyDescent="0.3">
      <c r="B15" s="78" t="s">
        <v>402</v>
      </c>
      <c r="C15" s="82">
        <v>1000</v>
      </c>
      <c r="D15" s="261">
        <v>1000</v>
      </c>
      <c r="E15" s="7"/>
      <c r="F15" s="7"/>
      <c r="G15" s="215"/>
      <c r="H15" s="67"/>
      <c r="I15" s="67"/>
      <c r="J15" s="269"/>
      <c r="K15" s="269"/>
      <c r="L15" s="269"/>
      <c r="M15" s="270"/>
      <c r="N15" s="266"/>
      <c r="O15" s="266"/>
      <c r="P15" s="7"/>
      <c r="Q15" s="266"/>
      <c r="R15" s="7"/>
      <c r="S15" s="266"/>
      <c r="T15" s="266"/>
      <c r="U15" s="266"/>
      <c r="V15" s="266"/>
      <c r="W15" s="7"/>
    </row>
    <row r="16" spans="1:23" ht="18.75" x14ac:dyDescent="0.3">
      <c r="B16" s="78" t="s">
        <v>403</v>
      </c>
      <c r="C16" s="82">
        <v>5000</v>
      </c>
      <c r="D16" s="261">
        <v>5000</v>
      </c>
      <c r="E16" s="266"/>
      <c r="F16" s="7"/>
      <c r="G16" s="215"/>
      <c r="H16" s="67"/>
      <c r="I16" s="67"/>
      <c r="J16" s="269"/>
      <c r="K16" s="5"/>
      <c r="L16" s="269"/>
      <c r="M16" s="270"/>
      <c r="N16" s="266"/>
      <c r="O16" s="266"/>
      <c r="P16" s="7"/>
      <c r="Q16" s="266"/>
      <c r="R16" s="266"/>
      <c r="S16" s="266"/>
      <c r="T16" s="266"/>
      <c r="U16" s="266"/>
      <c r="V16" s="266"/>
      <c r="W16" s="7"/>
    </row>
    <row r="17" spans="1:23" ht="18.75" x14ac:dyDescent="0.3">
      <c r="B17" s="78" t="s">
        <v>404</v>
      </c>
      <c r="C17" s="82">
        <v>1000</v>
      </c>
      <c r="D17" s="261">
        <v>1000</v>
      </c>
      <c r="E17" s="7"/>
      <c r="F17" s="7"/>
      <c r="G17" s="215"/>
      <c r="H17" s="67"/>
      <c r="I17" s="67"/>
      <c r="J17" s="269"/>
      <c r="K17" s="269"/>
      <c r="L17" s="269"/>
      <c r="M17" s="269"/>
      <c r="N17" s="266"/>
      <c r="O17" s="266"/>
      <c r="P17" s="7"/>
      <c r="Q17" s="7"/>
      <c r="R17" s="7"/>
      <c r="S17" s="7"/>
      <c r="T17" s="7"/>
      <c r="U17" s="7"/>
      <c r="V17" s="7"/>
      <c r="W17" s="7"/>
    </row>
    <row r="18" spans="1:23" x14ac:dyDescent="0.25">
      <c r="B18" s="78" t="s">
        <v>405</v>
      </c>
      <c r="C18" s="82">
        <v>4000</v>
      </c>
      <c r="D18" s="261">
        <v>4000</v>
      </c>
      <c r="E18" s="7"/>
      <c r="F18" s="7"/>
      <c r="G18" s="215"/>
      <c r="H18" s="67"/>
      <c r="I18" s="67"/>
      <c r="J18" s="5"/>
      <c r="K18" s="5"/>
      <c r="L18" s="5"/>
      <c r="M18" s="5"/>
      <c r="N18" s="7"/>
      <c r="O18" s="7"/>
      <c r="P18" s="7"/>
      <c r="Q18" s="7"/>
      <c r="R18" s="7"/>
      <c r="S18" s="7"/>
      <c r="T18" s="7"/>
      <c r="U18" s="7"/>
      <c r="V18" s="7"/>
      <c r="W18" s="7"/>
    </row>
    <row r="19" spans="1:23" x14ac:dyDescent="0.25">
      <c r="B19" s="78" t="s">
        <v>494</v>
      </c>
      <c r="C19" s="82">
        <v>4000</v>
      </c>
      <c r="D19" s="261">
        <v>4000</v>
      </c>
      <c r="E19" s="7"/>
      <c r="F19" s="7"/>
      <c r="G19" s="224"/>
      <c r="H19" s="67"/>
      <c r="I19" s="67"/>
      <c r="J19" s="5"/>
      <c r="K19" s="5"/>
      <c r="L19" s="5"/>
      <c r="M19" s="5"/>
      <c r="N19" s="7"/>
      <c r="O19" s="7"/>
      <c r="P19" s="7"/>
      <c r="Q19" s="7"/>
      <c r="R19" s="7"/>
      <c r="S19" s="7"/>
      <c r="T19" s="7"/>
      <c r="U19" s="7"/>
      <c r="V19" s="7"/>
      <c r="W19" s="7"/>
    </row>
    <row r="20" spans="1:23" ht="15.75" thickBot="1" x14ac:dyDescent="0.3">
      <c r="A20" s="308"/>
      <c r="B20" s="134"/>
      <c r="C20" s="135"/>
      <c r="D20" s="82"/>
      <c r="E20" s="7"/>
      <c r="F20" s="7"/>
      <c r="G20" s="5"/>
      <c r="H20" s="5"/>
      <c r="I20" s="5"/>
      <c r="J20" s="5"/>
      <c r="K20" s="5"/>
      <c r="L20" s="5"/>
      <c r="M20" s="5"/>
      <c r="N20" s="7"/>
      <c r="O20" s="7"/>
      <c r="P20" s="7"/>
    </row>
    <row r="21" spans="1:23" ht="15.75" thickBot="1" x14ac:dyDescent="0.3">
      <c r="A21" s="506"/>
      <c r="B21" s="86" t="s">
        <v>324</v>
      </c>
      <c r="C21" s="136">
        <v>23000</v>
      </c>
      <c r="D21" s="119">
        <v>23000</v>
      </c>
      <c r="E21" s="7"/>
      <c r="F21" s="7"/>
      <c r="G21" s="7"/>
      <c r="H21" s="7"/>
      <c r="I21" s="7"/>
      <c r="J21" s="7"/>
      <c r="K21" s="7"/>
      <c r="L21" s="7"/>
      <c r="M21" s="7"/>
      <c r="N21" s="7"/>
      <c r="O21" s="7"/>
      <c r="P21" s="7"/>
    </row>
    <row r="22" spans="1:23" ht="17.25" thickTop="1" thickBot="1" x14ac:dyDescent="0.3">
      <c r="A22" s="507"/>
      <c r="B22" s="504" t="s">
        <v>409</v>
      </c>
      <c r="C22" s="121">
        <v>41400</v>
      </c>
      <c r="D22" s="121">
        <v>41400</v>
      </c>
      <c r="E22" s="7"/>
      <c r="F22" s="7"/>
      <c r="G22" s="7"/>
      <c r="H22" s="7"/>
      <c r="I22" s="7"/>
      <c r="J22" s="7"/>
      <c r="K22" s="7"/>
      <c r="L22" s="7"/>
      <c r="M22" s="7"/>
      <c r="N22" s="7"/>
      <c r="O22" s="7"/>
      <c r="P22" s="7"/>
    </row>
    <row r="23" spans="1:23" ht="15.75" thickTop="1" x14ac:dyDescent="0.25">
      <c r="B23" s="7"/>
      <c r="C23" s="7"/>
      <c r="D23" s="7"/>
      <c r="E23" s="7"/>
      <c r="F23" s="7"/>
      <c r="G23" s="7"/>
    </row>
    <row r="24" spans="1:23" x14ac:dyDescent="0.25">
      <c r="B24" s="7"/>
      <c r="C24" s="7"/>
      <c r="D24" s="7"/>
      <c r="E24" s="7"/>
      <c r="F24" s="7"/>
      <c r="G24" s="7"/>
    </row>
  </sheetData>
  <mergeCells count="1">
    <mergeCell ref="B1:D1"/>
  </mergeCells>
  <conditionalFormatting sqref="G16:G17 H14:H19">
    <cfRule type="cellIs" dxfId="14" priority="3" stopIfTrue="1" operator="lessThan">
      <formula>0</formula>
    </cfRule>
  </conditionalFormatting>
  <conditionalFormatting sqref="G14:G15 G18:G19">
    <cfRule type="cellIs" dxfId="13" priority="2" stopIfTrue="1" operator="lessThan">
      <formula>0</formula>
    </cfRule>
  </conditionalFormatting>
  <conditionalFormatting sqref="I14:I19">
    <cfRule type="cellIs" dxfId="12" priority="1" stopIfTrue="1" operator="lessThan">
      <formula>0</formula>
    </cfRule>
  </conditionalFormatting>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opLeftCell="A8" workbookViewId="0">
      <selection activeCell="A8" sqref="A1:XFD1048576"/>
    </sheetView>
  </sheetViews>
  <sheetFormatPr defaultColWidth="15.140625" defaultRowHeight="15" x14ac:dyDescent="0.25"/>
  <cols>
    <col min="1" max="1" width="35.5703125" style="545" customWidth="1"/>
    <col min="2" max="2" width="15.140625" style="577"/>
    <col min="3" max="3" width="63.28515625" style="545" customWidth="1"/>
    <col min="4" max="16384" width="15.140625" style="545"/>
  </cols>
  <sheetData>
    <row r="1" spans="1:3" ht="27" customHeight="1" x14ac:dyDescent="0.25">
      <c r="A1" s="725" t="s">
        <v>567</v>
      </c>
      <c r="B1" s="726"/>
      <c r="C1" s="727"/>
    </row>
    <row r="2" spans="1:3" x14ac:dyDescent="0.25">
      <c r="A2" s="546"/>
      <c r="B2" s="547"/>
      <c r="C2" s="548"/>
    </row>
    <row r="3" spans="1:3" x14ac:dyDescent="0.25">
      <c r="A3" s="549" t="s">
        <v>517</v>
      </c>
      <c r="B3" s="550"/>
      <c r="C3" s="551"/>
    </row>
    <row r="4" spans="1:3" ht="15.75" thickBot="1" x14ac:dyDescent="0.3">
      <c r="A4" s="546"/>
      <c r="B4" s="552"/>
      <c r="C4" s="548"/>
    </row>
    <row r="5" spans="1:3" ht="15.75" thickBot="1" x14ac:dyDescent="0.3">
      <c r="A5" s="553" t="s">
        <v>518</v>
      </c>
      <c r="B5" s="554"/>
      <c r="C5" s="555"/>
    </row>
    <row r="6" spans="1:3" x14ac:dyDescent="0.25">
      <c r="A6" s="556" t="s">
        <v>519</v>
      </c>
      <c r="B6" s="557">
        <v>11103</v>
      </c>
      <c r="C6" s="558"/>
    </row>
    <row r="7" spans="1:3" ht="15.75" thickBot="1" x14ac:dyDescent="0.3">
      <c r="A7" s="559" t="s">
        <v>520</v>
      </c>
      <c r="B7" s="560">
        <v>10454.81</v>
      </c>
      <c r="C7" s="561"/>
    </row>
    <row r="8" spans="1:3" x14ac:dyDescent="0.25">
      <c r="A8" s="562" t="s">
        <v>160</v>
      </c>
      <c r="B8" s="563">
        <v>21557.809999999998</v>
      </c>
      <c r="C8" s="564"/>
    </row>
    <row r="9" spans="1:3" x14ac:dyDescent="0.25">
      <c r="A9" s="565"/>
      <c r="B9" s="563"/>
      <c r="C9" s="558"/>
    </row>
    <row r="10" spans="1:3" ht="15.75" thickBot="1" x14ac:dyDescent="0.3">
      <c r="A10" s="549" t="s">
        <v>267</v>
      </c>
      <c r="B10" s="550"/>
      <c r="C10" s="551"/>
    </row>
    <row r="11" spans="1:3" ht="15.75" thickBot="1" x14ac:dyDescent="0.3">
      <c r="A11" s="553" t="s">
        <v>521</v>
      </c>
      <c r="B11" s="566"/>
      <c r="C11" s="567"/>
    </row>
    <row r="12" spans="1:3" x14ac:dyDescent="0.25">
      <c r="A12" s="556" t="s">
        <v>522</v>
      </c>
      <c r="B12" s="557">
        <v>9825</v>
      </c>
      <c r="C12" s="558" t="s">
        <v>605</v>
      </c>
    </row>
    <row r="13" spans="1:3" x14ac:dyDescent="0.25">
      <c r="A13" s="559" t="s">
        <v>523</v>
      </c>
      <c r="B13" s="557">
        <v>2000</v>
      </c>
      <c r="C13" s="558" t="s">
        <v>524</v>
      </c>
    </row>
    <row r="14" spans="1:3" ht="15.75" thickBot="1" x14ac:dyDescent="0.3">
      <c r="A14" s="568" t="s">
        <v>507</v>
      </c>
      <c r="B14" s="569">
        <v>6353</v>
      </c>
      <c r="C14" s="558" t="s">
        <v>525</v>
      </c>
    </row>
    <row r="15" spans="1:3" x14ac:dyDescent="0.25">
      <c r="A15" s="565" t="s">
        <v>160</v>
      </c>
      <c r="B15" s="570">
        <v>18178</v>
      </c>
      <c r="C15" s="564"/>
    </row>
    <row r="16" spans="1:3" ht="15.75" thickBot="1" x14ac:dyDescent="0.3">
      <c r="A16" s="559"/>
      <c r="B16" s="557"/>
      <c r="C16" s="558"/>
    </row>
    <row r="17" spans="1:3" ht="15.75" thickBot="1" x14ac:dyDescent="0.3">
      <c r="A17" s="553" t="s">
        <v>366</v>
      </c>
      <c r="B17" s="566"/>
      <c r="C17" s="567"/>
    </row>
    <row r="18" spans="1:3" x14ac:dyDescent="0.25">
      <c r="A18" s="558" t="s">
        <v>313</v>
      </c>
      <c r="B18" s="557">
        <v>500</v>
      </c>
      <c r="C18" s="558"/>
    </row>
    <row r="19" spans="1:3" x14ac:dyDescent="0.25">
      <c r="A19" s="561" t="s">
        <v>508</v>
      </c>
      <c r="B19" s="571">
        <v>500</v>
      </c>
      <c r="C19" s="572"/>
    </row>
    <row r="20" spans="1:3" ht="15.75" thickBot="1" x14ac:dyDescent="0.3">
      <c r="A20" s="561" t="s">
        <v>526</v>
      </c>
      <c r="B20" s="560">
        <v>500</v>
      </c>
      <c r="C20" s="573"/>
    </row>
    <row r="21" spans="1:3" x14ac:dyDescent="0.25">
      <c r="A21" s="562" t="s">
        <v>160</v>
      </c>
      <c r="B21" s="570">
        <v>1500</v>
      </c>
      <c r="C21" s="564"/>
    </row>
    <row r="22" spans="1:3" ht="15.75" thickBot="1" x14ac:dyDescent="0.3">
      <c r="A22" s="565"/>
      <c r="B22" s="563"/>
      <c r="C22" s="558"/>
    </row>
    <row r="23" spans="1:3" ht="16.5" thickBot="1" x14ac:dyDescent="0.3">
      <c r="A23" s="574"/>
      <c r="B23" s="575">
        <v>19678</v>
      </c>
      <c r="C23" s="576"/>
    </row>
    <row r="24" spans="1:3" x14ac:dyDescent="0.25">
      <c r="A24" s="545" t="s">
        <v>606</v>
      </c>
      <c r="B24" s="577">
        <v>1879.8099999999977</v>
      </c>
    </row>
  </sheetData>
  <conditionalFormatting sqref="C2:C9 B2:B5 B12:B14 A2:A9 A11:A14 C11:C14 A18:C19 A16:C16 A22 B22:C23 A20">
    <cfRule type="cellIs" dxfId="11" priority="12" stopIfTrue="1" operator="lessThan">
      <formula>0</formula>
    </cfRule>
  </conditionalFormatting>
  <conditionalFormatting sqref="B6:B9">
    <cfRule type="cellIs" dxfId="10" priority="11" stopIfTrue="1" operator="lessThan">
      <formula>0</formula>
    </cfRule>
  </conditionalFormatting>
  <conditionalFormatting sqref="B11">
    <cfRule type="cellIs" dxfId="9" priority="10" stopIfTrue="1" operator="lessThan">
      <formula>0</formula>
    </cfRule>
  </conditionalFormatting>
  <conditionalFormatting sqref="A10:C10">
    <cfRule type="cellIs" dxfId="8" priority="9" stopIfTrue="1" operator="lessThan">
      <formula>0</formula>
    </cfRule>
  </conditionalFormatting>
  <conditionalFormatting sqref="A17 C17">
    <cfRule type="cellIs" dxfId="7" priority="8" stopIfTrue="1" operator="lessThan">
      <formula>0</formula>
    </cfRule>
  </conditionalFormatting>
  <conditionalFormatting sqref="B17">
    <cfRule type="cellIs" dxfId="6" priority="7" stopIfTrue="1" operator="lessThan">
      <formula>0</formula>
    </cfRule>
  </conditionalFormatting>
  <conditionalFormatting sqref="C15 A15">
    <cfRule type="cellIs" dxfId="5" priority="6" stopIfTrue="1" operator="lessThan">
      <formula>0</formula>
    </cfRule>
  </conditionalFormatting>
  <conditionalFormatting sqref="B15">
    <cfRule type="cellIs" dxfId="4" priority="5" stopIfTrue="1" operator="lessThan">
      <formula>0</formula>
    </cfRule>
  </conditionalFormatting>
  <conditionalFormatting sqref="A21">
    <cfRule type="cellIs" dxfId="3" priority="4" stopIfTrue="1" operator="lessThan">
      <formula>0</formula>
    </cfRule>
  </conditionalFormatting>
  <conditionalFormatting sqref="C21">
    <cfRule type="cellIs" dxfId="2" priority="3" stopIfTrue="1" operator="lessThan">
      <formula>0</formula>
    </cfRule>
  </conditionalFormatting>
  <conditionalFormatting sqref="B21">
    <cfRule type="cellIs" dxfId="1" priority="2" stopIfTrue="1" operator="lessThan">
      <formula>0</formula>
    </cfRule>
  </conditionalFormatting>
  <conditionalFormatting sqref="B20:C20">
    <cfRule type="cellIs" dxfId="0" priority="1" stopIfTrue="1" operator="lessThan">
      <formula>0</formula>
    </cfRule>
  </conditionalFormatting>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130" zoomScaleNormal="130" workbookViewId="0">
      <pane ySplit="5" topLeftCell="A13" activePane="bottomLeft" state="frozen"/>
      <selection activeCell="A30" sqref="A30"/>
      <selection pane="bottomLeft" sqref="A1:XFD1048576"/>
    </sheetView>
  </sheetViews>
  <sheetFormatPr defaultColWidth="8.85546875" defaultRowHeight="15" x14ac:dyDescent="0.25"/>
  <cols>
    <col min="1" max="1" width="37.7109375" style="384" customWidth="1"/>
    <col min="2" max="3" width="14.28515625" style="384" bestFit="1" customWidth="1"/>
    <col min="4" max="4" width="14.28515625" style="384" hidden="1" customWidth="1"/>
    <col min="5" max="6" width="12.85546875" style="384" hidden="1" customWidth="1"/>
    <col min="7" max="16384" width="8.85546875" style="384"/>
  </cols>
  <sheetData>
    <row r="1" spans="1:9" ht="26.25" x14ac:dyDescent="0.25">
      <c r="A1" s="844" t="s">
        <v>360</v>
      </c>
      <c r="B1" s="845"/>
      <c r="C1" s="845"/>
      <c r="D1" s="845"/>
      <c r="E1" s="845"/>
      <c r="F1" s="845"/>
    </row>
    <row r="2" spans="1:9" ht="15.75" x14ac:dyDescent="0.25">
      <c r="A2" s="393" t="s">
        <v>370</v>
      </c>
    </row>
    <row r="3" spans="1:9" ht="15.75" x14ac:dyDescent="0.25">
      <c r="A3" s="393" t="s">
        <v>495</v>
      </c>
    </row>
    <row r="4" spans="1:9" ht="15.75" x14ac:dyDescent="0.25">
      <c r="A4" s="72"/>
    </row>
    <row r="5" spans="1:9" ht="31.5" x14ac:dyDescent="0.25">
      <c r="A5" s="390" t="s">
        <v>267</v>
      </c>
      <c r="B5" s="390" t="s">
        <v>481</v>
      </c>
      <c r="C5" s="390" t="s">
        <v>450</v>
      </c>
      <c r="D5" s="390" t="s">
        <v>359</v>
      </c>
      <c r="E5" s="390" t="s">
        <v>374</v>
      </c>
      <c r="F5" s="390" t="s">
        <v>326</v>
      </c>
    </row>
    <row r="6" spans="1:9" ht="16.5" thickBot="1" x14ac:dyDescent="0.3">
      <c r="A6" s="85"/>
      <c r="B6" s="79"/>
      <c r="C6" s="90"/>
      <c r="D6" s="79"/>
      <c r="E6" s="79"/>
      <c r="F6" s="79"/>
    </row>
    <row r="7" spans="1:9" ht="15.75" thickBot="1" x14ac:dyDescent="0.3">
      <c r="A7" s="98" t="s">
        <v>367</v>
      </c>
      <c r="B7" s="96"/>
      <c r="C7" s="96"/>
      <c r="D7" s="96"/>
      <c r="E7" s="96"/>
      <c r="F7" s="392"/>
      <c r="H7" s="74"/>
    </row>
    <row r="8" spans="1:9" x14ac:dyDescent="0.25">
      <c r="A8" s="78" t="s">
        <v>365</v>
      </c>
      <c r="B8" s="82">
        <v>8000</v>
      </c>
      <c r="C8" s="88">
        <v>4000</v>
      </c>
      <c r="D8" s="82">
        <v>4137.4399999999996</v>
      </c>
      <c r="E8" s="82">
        <v>0</v>
      </c>
      <c r="F8" s="82">
        <v>-137.4399999999996</v>
      </c>
      <c r="H8" s="74"/>
    </row>
    <row r="9" spans="1:9" x14ac:dyDescent="0.25">
      <c r="A9" s="78" t="s">
        <v>538</v>
      </c>
      <c r="B9" s="82">
        <v>0</v>
      </c>
      <c r="C9" s="88">
        <v>4000</v>
      </c>
      <c r="D9" s="82"/>
      <c r="E9" s="82"/>
      <c r="F9" s="82"/>
      <c r="H9" s="74"/>
    </row>
    <row r="10" spans="1:9" x14ac:dyDescent="0.25">
      <c r="A10" s="78" t="s">
        <v>361</v>
      </c>
      <c r="B10" s="82">
        <v>2000</v>
      </c>
      <c r="C10" s="88">
        <v>0</v>
      </c>
      <c r="D10" s="82">
        <v>1596.74</v>
      </c>
      <c r="E10" s="82">
        <v>0</v>
      </c>
      <c r="F10" s="82">
        <v>-1596.74</v>
      </c>
      <c r="H10" s="74"/>
    </row>
    <row r="11" spans="1:9" x14ac:dyDescent="0.25">
      <c r="A11" s="78" t="s">
        <v>598</v>
      </c>
      <c r="B11" s="82">
        <v>2500</v>
      </c>
      <c r="C11" s="88">
        <v>2500</v>
      </c>
      <c r="D11" s="82">
        <v>-2000</v>
      </c>
      <c r="E11" s="82">
        <v>0</v>
      </c>
      <c r="F11" s="82">
        <v>4500</v>
      </c>
      <c r="H11" s="74"/>
    </row>
    <row r="12" spans="1:9" ht="15.75" thickBot="1" x14ac:dyDescent="0.3">
      <c r="A12" s="78" t="s">
        <v>537</v>
      </c>
      <c r="B12" s="82">
        <v>1250</v>
      </c>
      <c r="C12" s="88">
        <v>1500</v>
      </c>
      <c r="D12" s="82">
        <v>5000</v>
      </c>
      <c r="E12" s="82">
        <v>0</v>
      </c>
      <c r="F12" s="82">
        <v>-3500</v>
      </c>
      <c r="H12" s="74"/>
      <c r="I12" s="74"/>
    </row>
    <row r="13" spans="1:9" ht="15.75" thickBot="1" x14ac:dyDescent="0.3">
      <c r="A13" s="91" t="s">
        <v>324</v>
      </c>
      <c r="B13" s="92">
        <v>13750</v>
      </c>
      <c r="C13" s="93">
        <v>12000</v>
      </c>
      <c r="D13" s="92">
        <v>8734.18</v>
      </c>
      <c r="E13" s="92">
        <v>0</v>
      </c>
      <c r="F13" s="92">
        <v>3265.8199999999997</v>
      </c>
      <c r="H13" s="74"/>
    </row>
    <row r="14" spans="1:9" ht="15.75" thickBot="1" x14ac:dyDescent="0.3">
      <c r="A14" s="98" t="s">
        <v>362</v>
      </c>
      <c r="B14" s="94"/>
      <c r="C14" s="94"/>
      <c r="D14" s="94"/>
      <c r="E14" s="94"/>
      <c r="F14" s="95">
        <v>0</v>
      </c>
      <c r="H14" s="74"/>
      <c r="I14" s="74"/>
    </row>
    <row r="15" spans="1:9" ht="15.75" thickBot="1" x14ac:dyDescent="0.3">
      <c r="A15" s="78" t="s">
        <v>363</v>
      </c>
      <c r="B15" s="82">
        <v>1000</v>
      </c>
      <c r="C15" s="88">
        <v>1000</v>
      </c>
      <c r="D15" s="82">
        <v>0</v>
      </c>
      <c r="E15" s="82">
        <v>0</v>
      </c>
      <c r="F15" s="82">
        <v>1000</v>
      </c>
      <c r="H15" s="74"/>
    </row>
    <row r="16" spans="1:9" ht="15.75" thickBot="1" x14ac:dyDescent="0.3">
      <c r="A16" s="91" t="s">
        <v>324</v>
      </c>
      <c r="B16" s="92">
        <v>1000</v>
      </c>
      <c r="C16" s="93">
        <v>1000</v>
      </c>
      <c r="D16" s="92">
        <v>0</v>
      </c>
      <c r="E16" s="92">
        <v>0</v>
      </c>
      <c r="F16" s="92">
        <v>1000</v>
      </c>
    </row>
    <row r="17" spans="1:6" ht="15.75" thickBot="1" x14ac:dyDescent="0.3">
      <c r="A17" s="101" t="s">
        <v>368</v>
      </c>
      <c r="B17" s="94"/>
      <c r="C17" s="94"/>
      <c r="D17" s="94"/>
      <c r="E17" s="94"/>
      <c r="F17" s="95"/>
    </row>
    <row r="18" spans="1:6" x14ac:dyDescent="0.25">
      <c r="A18" s="718" t="s">
        <v>599</v>
      </c>
      <c r="B18" s="82">
        <v>4000</v>
      </c>
      <c r="C18" s="88">
        <v>5250</v>
      </c>
      <c r="D18" s="719"/>
      <c r="E18" s="719"/>
      <c r="F18" s="719"/>
    </row>
    <row r="19" spans="1:6" ht="15.75" thickBot="1" x14ac:dyDescent="0.3">
      <c r="A19" s="718" t="s">
        <v>600</v>
      </c>
      <c r="B19" s="82">
        <v>1250</v>
      </c>
      <c r="C19" s="88">
        <v>1750</v>
      </c>
      <c r="D19" s="719"/>
      <c r="E19" s="719"/>
      <c r="F19" s="719"/>
    </row>
    <row r="20" spans="1:6" ht="15.75" thickBot="1" x14ac:dyDescent="0.3">
      <c r="A20" s="91" t="s">
        <v>324</v>
      </c>
      <c r="B20" s="92">
        <v>5250</v>
      </c>
      <c r="C20" s="93">
        <v>7000</v>
      </c>
      <c r="D20" s="92"/>
      <c r="E20" s="92"/>
      <c r="F20" s="92"/>
    </row>
    <row r="21" spans="1:6" ht="17.25" thickTop="1" thickBot="1" x14ac:dyDescent="0.3">
      <c r="A21" s="81" t="s">
        <v>373</v>
      </c>
      <c r="B21" s="460">
        <v>20000</v>
      </c>
      <c r="C21" s="89">
        <v>20000</v>
      </c>
      <c r="D21" s="84" t="e">
        <v>#REF!</v>
      </c>
      <c r="E21" s="84" t="e">
        <v>#REF!</v>
      </c>
      <c r="F21" s="84" t="e">
        <v>#REF!</v>
      </c>
    </row>
    <row r="22" spans="1:6" ht="15.75" thickTop="1" x14ac:dyDescent="0.25"/>
  </sheetData>
  <mergeCells count="1">
    <mergeCell ref="A1:F1"/>
  </mergeCells>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9" workbookViewId="0">
      <selection activeCell="E26" sqref="E26"/>
    </sheetView>
  </sheetViews>
  <sheetFormatPr defaultColWidth="8.85546875" defaultRowHeight="15" x14ac:dyDescent="0.25"/>
  <sheetData>
    <row r="1" spans="1:2" x14ac:dyDescent="0.25">
      <c r="A1">
        <v>1</v>
      </c>
      <c r="B1" s="7" t="s">
        <v>198</v>
      </c>
    </row>
    <row r="2" spans="1:2" x14ac:dyDescent="0.25">
      <c r="A2">
        <v>2</v>
      </c>
      <c r="B2" s="7" t="s">
        <v>204</v>
      </c>
    </row>
    <row r="3" spans="1:2" x14ac:dyDescent="0.25">
      <c r="A3">
        <v>3</v>
      </c>
      <c r="B3" s="7" t="s">
        <v>205</v>
      </c>
    </row>
    <row r="4" spans="1:2" x14ac:dyDescent="0.25">
      <c r="A4">
        <v>4</v>
      </c>
      <c r="B4" s="7" t="s">
        <v>206</v>
      </c>
    </row>
    <row r="5" spans="1:2" x14ac:dyDescent="0.25">
      <c r="A5">
        <v>5</v>
      </c>
      <c r="B5" s="7" t="s">
        <v>207</v>
      </c>
    </row>
    <row r="6" spans="1:2" x14ac:dyDescent="0.25">
      <c r="A6">
        <v>6</v>
      </c>
      <c r="B6" s="7" t="s">
        <v>208</v>
      </c>
    </row>
    <row r="7" spans="1:2" x14ac:dyDescent="0.25">
      <c r="A7">
        <v>7</v>
      </c>
      <c r="B7" s="7" t="s">
        <v>209</v>
      </c>
    </row>
    <row r="8" spans="1:2" x14ac:dyDescent="0.25">
      <c r="A8">
        <v>8</v>
      </c>
      <c r="B8" s="7" t="s">
        <v>210</v>
      </c>
    </row>
    <row r="9" spans="1:2" x14ac:dyDescent="0.25">
      <c r="A9">
        <v>9</v>
      </c>
      <c r="B9" s="7" t="s">
        <v>211</v>
      </c>
    </row>
    <row r="10" spans="1:2" x14ac:dyDescent="0.25">
      <c r="A10">
        <v>10</v>
      </c>
      <c r="B10" s="7" t="s">
        <v>212</v>
      </c>
    </row>
    <row r="11" spans="1:2" x14ac:dyDescent="0.25">
      <c r="A11">
        <v>11</v>
      </c>
      <c r="B11" s="7" t="s">
        <v>213</v>
      </c>
    </row>
    <row r="12" spans="1:2" x14ac:dyDescent="0.25">
      <c r="A12">
        <v>12</v>
      </c>
      <c r="B12" s="7"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447"/>
  <sheetViews>
    <sheetView showGridLines="0" zoomScale="130" zoomScaleNormal="130" zoomScaleSheetLayoutView="100" workbookViewId="0">
      <pane ySplit="12" topLeftCell="A439" activePane="bottomLeft" state="frozen"/>
      <selection activeCell="A30" sqref="A30"/>
      <selection pane="bottomLeft" activeCell="E444" sqref="E444"/>
    </sheetView>
  </sheetViews>
  <sheetFormatPr defaultColWidth="9.140625" defaultRowHeight="14.25" outlineLevelRow="1" x14ac:dyDescent="0.2"/>
  <cols>
    <col min="1" max="1" width="10" style="188" bestFit="1" customWidth="1"/>
    <col min="2" max="2" width="46.7109375" style="188" bestFit="1" customWidth="1"/>
    <col min="3" max="4" width="15.5703125" style="188" hidden="1" customWidth="1"/>
    <col min="5" max="5" width="15.5703125" style="188" bestFit="1" customWidth="1"/>
    <col min="6" max="6" width="13.85546875" style="188" customWidth="1"/>
    <col min="7" max="7" width="88.7109375" style="189" bestFit="1" customWidth="1"/>
    <col min="8" max="8" width="9.140625" style="349" customWidth="1"/>
    <col min="9" max="9" width="9.85546875" style="188" bestFit="1" customWidth="1"/>
    <col min="10" max="10" width="13.28515625" style="188" customWidth="1"/>
    <col min="11" max="12" width="9.140625" style="188"/>
    <col min="13" max="13" width="12.85546875" style="188" bestFit="1" customWidth="1"/>
    <col min="14" max="14" width="17.85546875" style="188" customWidth="1"/>
    <col min="15" max="16384" width="9.140625" style="188"/>
  </cols>
  <sheetData>
    <row r="1" spans="1:43" x14ac:dyDescent="0.2">
      <c r="B1" s="188" t="s">
        <v>1</v>
      </c>
      <c r="G1" s="224"/>
      <c r="H1" s="711"/>
    </row>
    <row r="2" spans="1:43" x14ac:dyDescent="0.2">
      <c r="B2" s="188" t="s">
        <v>2</v>
      </c>
      <c r="G2" s="224"/>
    </row>
    <row r="3" spans="1:43" x14ac:dyDescent="0.2">
      <c r="B3" s="188" t="s">
        <v>3</v>
      </c>
      <c r="G3" s="224"/>
      <c r="H3" s="711"/>
    </row>
    <row r="4" spans="1:43" hidden="1" x14ac:dyDescent="0.2"/>
    <row r="5" spans="1:43" hidden="1" x14ac:dyDescent="0.2"/>
    <row r="6" spans="1:43" hidden="1" x14ac:dyDescent="0.2"/>
    <row r="7" spans="1:43" hidden="1" x14ac:dyDescent="0.2"/>
    <row r="8" spans="1:43" hidden="1" x14ac:dyDescent="0.2"/>
    <row r="9" spans="1:43" hidden="1" x14ac:dyDescent="0.2"/>
    <row r="10" spans="1:43" hidden="1" x14ac:dyDescent="0.2"/>
    <row r="11" spans="1:43" ht="15" thickBot="1" x14ac:dyDescent="0.25">
      <c r="C11" s="3"/>
      <c r="D11" s="3"/>
      <c r="E11" s="3"/>
      <c r="F11" s="3"/>
      <c r="G11" s="712"/>
      <c r="H11" s="711"/>
    </row>
    <row r="12" spans="1:43" s="190" customFormat="1" ht="54" customHeight="1" thickBot="1" x14ac:dyDescent="0.25">
      <c r="A12" s="247" t="s">
        <v>218</v>
      </c>
      <c r="B12" s="248" t="s">
        <v>157</v>
      </c>
      <c r="C12" s="249" t="s">
        <v>481</v>
      </c>
      <c r="D12" s="743" t="s">
        <v>515</v>
      </c>
      <c r="E12" s="313" t="s">
        <v>516</v>
      </c>
      <c r="F12" s="249" t="s">
        <v>281</v>
      </c>
      <c r="G12" s="250" t="s">
        <v>423</v>
      </c>
      <c r="H12" s="193"/>
    </row>
    <row r="13" spans="1:43" s="190" customFormat="1" x14ac:dyDescent="0.2">
      <c r="A13" s="147"/>
      <c r="B13" s="191"/>
      <c r="C13" s="148"/>
      <c r="D13" s="148"/>
      <c r="E13" s="148"/>
      <c r="F13" s="148"/>
      <c r="G13" s="192"/>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row>
    <row r="14" spans="1:43" s="190" customFormat="1" ht="26.1" customHeight="1" x14ac:dyDescent="0.2">
      <c r="A14" s="139"/>
      <c r="B14" s="139" t="s">
        <v>260</v>
      </c>
      <c r="C14" s="139"/>
      <c r="D14" s="139"/>
      <c r="E14" s="139"/>
      <c r="F14" s="139"/>
      <c r="G14" s="177"/>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c r="AQ14" s="193"/>
    </row>
    <row r="15" spans="1:43" s="190" customFormat="1" x14ac:dyDescent="0.2">
      <c r="A15" s="61"/>
      <c r="B15" s="194"/>
      <c r="C15" s="67"/>
      <c r="D15" s="67"/>
      <c r="E15" s="67"/>
      <c r="F15" s="67"/>
      <c r="G15" s="195"/>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row>
    <row r="16" spans="1:43" s="190" customFormat="1" ht="15" x14ac:dyDescent="0.2">
      <c r="A16" s="138"/>
      <c r="B16" s="146" t="s">
        <v>387</v>
      </c>
      <c r="C16" s="171"/>
      <c r="D16" s="171"/>
      <c r="E16" s="171"/>
      <c r="F16" s="171"/>
      <c r="G16" s="196"/>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row>
    <row r="17" spans="1:43" s="190" customFormat="1" ht="15" thickBot="1" x14ac:dyDescent="0.25">
      <c r="A17" s="61"/>
      <c r="B17" s="194"/>
      <c r="C17" s="170"/>
      <c r="D17" s="170"/>
      <c r="E17" s="170"/>
      <c r="F17" s="170"/>
      <c r="G17" s="195"/>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row>
    <row r="18" spans="1:43" s="190" customFormat="1" ht="15" thickBot="1" x14ac:dyDescent="0.25">
      <c r="A18" s="143"/>
      <c r="B18" s="144" t="s">
        <v>159</v>
      </c>
      <c r="C18" s="169"/>
      <c r="D18" s="169"/>
      <c r="E18" s="169"/>
      <c r="F18" s="169"/>
      <c r="G18" s="197"/>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row>
    <row r="19" spans="1:43" s="400" customFormat="1" outlineLevel="1" x14ac:dyDescent="0.2">
      <c r="A19" s="388">
        <v>4000</v>
      </c>
      <c r="B19" s="487" t="s">
        <v>4</v>
      </c>
      <c r="C19" s="742">
        <v>1590000</v>
      </c>
      <c r="D19" s="742">
        <v>1765000</v>
      </c>
      <c r="E19" s="440">
        <v>1774000</v>
      </c>
      <c r="F19" s="740">
        <v>9000</v>
      </c>
      <c r="G19" s="738"/>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1"/>
      <c r="AM19" s="401"/>
      <c r="AN19" s="401"/>
      <c r="AO19" s="401"/>
      <c r="AP19" s="401"/>
      <c r="AQ19" s="401"/>
    </row>
    <row r="20" spans="1:43" s="190" customFormat="1" ht="15" outlineLevel="1" thickBot="1" x14ac:dyDescent="0.25">
      <c r="A20" s="61">
        <v>4027</v>
      </c>
      <c r="B20" s="487" t="s">
        <v>202</v>
      </c>
      <c r="C20" s="151">
        <v>30640</v>
      </c>
      <c r="D20" s="151">
        <v>30640</v>
      </c>
      <c r="E20" s="322">
        <v>30640</v>
      </c>
      <c r="F20" s="740">
        <v>0</v>
      </c>
      <c r="G20" s="738"/>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3"/>
      <c r="AP20" s="193"/>
      <c r="AQ20" s="193"/>
    </row>
    <row r="21" spans="1:43" s="2" customFormat="1" ht="12.75" x14ac:dyDescent="0.2">
      <c r="A21" s="152"/>
      <c r="B21" s="468" t="s">
        <v>160</v>
      </c>
      <c r="C21" s="66">
        <v>1620640</v>
      </c>
      <c r="D21" s="66">
        <v>1795640</v>
      </c>
      <c r="E21" s="318">
        <v>1804640</v>
      </c>
      <c r="F21" s="199">
        <v>9000</v>
      </c>
      <c r="G21" s="199"/>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row>
    <row r="22" spans="1:43" s="190" customFormat="1" ht="15" thickBot="1" x14ac:dyDescent="0.25">
      <c r="A22" s="61"/>
      <c r="B22" s="488"/>
      <c r="C22" s="66"/>
      <c r="D22" s="66"/>
      <c r="E22" s="314"/>
      <c r="F22" s="66"/>
      <c r="G22" s="739"/>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row>
    <row r="23" spans="1:43" s="190" customFormat="1" ht="15.75" customHeight="1" thickBot="1" x14ac:dyDescent="0.25">
      <c r="A23" s="143"/>
      <c r="B23" s="144" t="s">
        <v>161</v>
      </c>
      <c r="C23" s="145"/>
      <c r="D23" s="145"/>
      <c r="E23" s="145"/>
      <c r="F23" s="145"/>
      <c r="G23" s="200"/>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P23" s="193"/>
      <c r="AQ23" s="193"/>
    </row>
    <row r="24" spans="1:43" s="400" customFormat="1" outlineLevel="1" x14ac:dyDescent="0.2">
      <c r="A24" s="388">
        <v>4015</v>
      </c>
      <c r="B24" s="487" t="s">
        <v>8</v>
      </c>
      <c r="C24" s="66">
        <v>17000</v>
      </c>
      <c r="D24" s="66">
        <v>27500</v>
      </c>
      <c r="E24" s="314">
        <v>15000</v>
      </c>
      <c r="F24" s="66">
        <v>-12500</v>
      </c>
      <c r="G24" s="198" t="s">
        <v>609</v>
      </c>
      <c r="H24" s="401"/>
      <c r="I24" s="401"/>
      <c r="J24" s="401"/>
      <c r="K24" s="401"/>
      <c r="L24" s="401"/>
      <c r="M24" s="401"/>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1"/>
      <c r="AK24" s="401"/>
      <c r="AL24" s="401"/>
      <c r="AM24" s="401"/>
      <c r="AN24" s="401"/>
      <c r="AO24" s="401"/>
      <c r="AP24" s="401"/>
      <c r="AQ24" s="401"/>
    </row>
    <row r="25" spans="1:43" s="190" customFormat="1" outlineLevel="1" x14ac:dyDescent="0.2">
      <c r="A25" s="61">
        <v>4020</v>
      </c>
      <c r="B25" s="487" t="s">
        <v>9</v>
      </c>
      <c r="C25" s="66">
        <v>6500</v>
      </c>
      <c r="D25" s="66">
        <v>6500</v>
      </c>
      <c r="E25" s="314">
        <v>6500</v>
      </c>
      <c r="F25" s="66">
        <v>0</v>
      </c>
      <c r="G25" s="198"/>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row>
    <row r="26" spans="1:43" s="190" customFormat="1" outlineLevel="1" x14ac:dyDescent="0.2">
      <c r="A26" s="61">
        <v>4025</v>
      </c>
      <c r="B26" s="487" t="s">
        <v>13</v>
      </c>
      <c r="C26" s="66">
        <v>0</v>
      </c>
      <c r="D26" s="66">
        <v>0</v>
      </c>
      <c r="E26" s="314">
        <v>6500</v>
      </c>
      <c r="F26" s="66">
        <v>6500</v>
      </c>
      <c r="G26" s="198" t="s">
        <v>610</v>
      </c>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193"/>
      <c r="AQ26" s="193"/>
    </row>
    <row r="27" spans="1:43" s="190" customFormat="1" outlineLevel="1" x14ac:dyDescent="0.2">
      <c r="A27" s="61">
        <v>4010</v>
      </c>
      <c r="B27" s="487" t="s">
        <v>7</v>
      </c>
      <c r="C27" s="66">
        <v>63805</v>
      </c>
      <c r="D27" s="66">
        <v>64000</v>
      </c>
      <c r="E27" s="314">
        <v>64000</v>
      </c>
      <c r="F27" s="66">
        <v>0</v>
      </c>
      <c r="G27" s="198"/>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row>
    <row r="28" spans="1:43" s="190" customFormat="1" outlineLevel="1" x14ac:dyDescent="0.2">
      <c r="A28" s="61">
        <v>4045</v>
      </c>
      <c r="B28" s="487" t="s">
        <v>18</v>
      </c>
      <c r="C28" s="66">
        <v>35333</v>
      </c>
      <c r="D28" s="66">
        <v>34493</v>
      </c>
      <c r="E28" s="314">
        <v>34495.47</v>
      </c>
      <c r="F28" s="66">
        <v>2.4700000000011642</v>
      </c>
      <c r="G28" s="198"/>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93"/>
      <c r="AQ28" s="193"/>
    </row>
    <row r="29" spans="1:43" s="401" customFormat="1" outlineLevel="1" x14ac:dyDescent="0.2">
      <c r="A29" s="388">
        <v>4046</v>
      </c>
      <c r="B29" s="198" t="s">
        <v>19</v>
      </c>
      <c r="C29" s="66">
        <v>13780</v>
      </c>
      <c r="D29" s="66">
        <v>13780</v>
      </c>
      <c r="E29" s="314">
        <v>13780</v>
      </c>
      <c r="F29" s="66">
        <v>0</v>
      </c>
      <c r="G29" s="511"/>
    </row>
    <row r="30" spans="1:43" s="401" customFormat="1" outlineLevel="1" x14ac:dyDescent="0.2">
      <c r="A30" s="388">
        <v>4050</v>
      </c>
      <c r="B30" s="198" t="s">
        <v>20</v>
      </c>
      <c r="C30" s="66">
        <v>12896</v>
      </c>
      <c r="D30" s="66">
        <v>10000</v>
      </c>
      <c r="E30" s="314">
        <v>10000</v>
      </c>
      <c r="F30" s="66">
        <v>0</v>
      </c>
      <c r="G30" s="198"/>
    </row>
    <row r="31" spans="1:43" s="401" customFormat="1" outlineLevel="1" x14ac:dyDescent="0.2">
      <c r="A31" s="388">
        <v>4091</v>
      </c>
      <c r="B31" s="198" t="s">
        <v>223</v>
      </c>
      <c r="C31" s="66">
        <v>8840</v>
      </c>
      <c r="D31" s="66">
        <v>8840</v>
      </c>
      <c r="E31" s="314">
        <v>1478.42</v>
      </c>
      <c r="F31" s="66">
        <v>-7361.58</v>
      </c>
      <c r="G31" s="198" t="s">
        <v>540</v>
      </c>
    </row>
    <row r="32" spans="1:43" s="765" customFormat="1" ht="12.75" outlineLevel="1" x14ac:dyDescent="0.2">
      <c r="A32" s="762">
        <v>4160</v>
      </c>
      <c r="B32" s="763" t="s">
        <v>510</v>
      </c>
      <c r="C32" s="764"/>
      <c r="D32" s="764"/>
      <c r="E32" s="764">
        <v>1800</v>
      </c>
      <c r="F32" s="744">
        <v>1800</v>
      </c>
      <c r="G32" s="763"/>
      <c r="J32" s="766"/>
    </row>
    <row r="33" spans="1:43" s="765" customFormat="1" ht="12.75" outlineLevel="1" x14ac:dyDescent="0.2">
      <c r="A33" s="762">
        <v>4170</v>
      </c>
      <c r="B33" s="763" t="s">
        <v>511</v>
      </c>
      <c r="C33" s="764"/>
      <c r="D33" s="764"/>
      <c r="E33" s="764">
        <v>10454.81</v>
      </c>
      <c r="F33" s="744">
        <v>10454.81</v>
      </c>
      <c r="G33" s="763"/>
      <c r="J33" s="766"/>
    </row>
    <row r="34" spans="1:43" s="190" customFormat="1" ht="15" outlineLevel="1" thickBot="1" x14ac:dyDescent="0.25">
      <c r="A34" s="61">
        <v>4999</v>
      </c>
      <c r="B34" s="487" t="s">
        <v>23</v>
      </c>
      <c r="C34" s="66">
        <v>23750</v>
      </c>
      <c r="D34" s="66">
        <v>0</v>
      </c>
      <c r="E34" s="322">
        <v>485.35</v>
      </c>
      <c r="F34" s="66">
        <v>485.35</v>
      </c>
      <c r="G34" s="198"/>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row>
    <row r="35" spans="1:43" s="2" customFormat="1" ht="12.75" x14ac:dyDescent="0.2">
      <c r="A35" s="152"/>
      <c r="B35" s="468" t="s">
        <v>160</v>
      </c>
      <c r="C35" s="155">
        <v>181904</v>
      </c>
      <c r="D35" s="155">
        <v>165113</v>
      </c>
      <c r="E35" s="318">
        <v>164494.05000000002</v>
      </c>
      <c r="F35" s="155">
        <v>-618.94999999999925</v>
      </c>
      <c r="G35" s="199"/>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row>
    <row r="36" spans="1:43" s="190" customFormat="1" ht="15" thickBot="1" x14ac:dyDescent="0.25">
      <c r="A36" s="61"/>
      <c r="B36" s="487"/>
      <c r="C36" s="66"/>
      <c r="D36" s="66"/>
      <c r="E36" s="322"/>
      <c r="F36" s="66"/>
      <c r="G36" s="198"/>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row>
    <row r="37" spans="1:43" s="521" customFormat="1" ht="29.25" customHeight="1" thickBot="1" x14ac:dyDescent="0.3">
      <c r="A37" s="516"/>
      <c r="B37" s="517" t="s">
        <v>162</v>
      </c>
      <c r="C37" s="519">
        <v>1802544</v>
      </c>
      <c r="D37" s="519">
        <v>1960753</v>
      </c>
      <c r="E37" s="518">
        <v>1969134.05</v>
      </c>
      <c r="F37" s="519">
        <v>8381.0500000000011</v>
      </c>
      <c r="G37" s="520"/>
      <c r="J37" s="522"/>
    </row>
    <row r="38" spans="1:43" s="190" customFormat="1" x14ac:dyDescent="0.2">
      <c r="A38" s="61"/>
      <c r="B38" s="194"/>
      <c r="C38" s="175"/>
      <c r="D38" s="175"/>
      <c r="E38" s="175"/>
      <c r="F38" s="175"/>
      <c r="G38" s="195"/>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row>
    <row r="39" spans="1:43" s="190" customFormat="1" ht="15" x14ac:dyDescent="0.2">
      <c r="A39" s="138"/>
      <c r="B39" s="146" t="s">
        <v>388</v>
      </c>
      <c r="C39" s="174"/>
      <c r="D39" s="174"/>
      <c r="E39" s="174"/>
      <c r="F39" s="174"/>
      <c r="G39" s="204"/>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row>
    <row r="40" spans="1:43" s="190" customFormat="1" ht="15" thickBot="1" x14ac:dyDescent="0.25">
      <c r="A40" s="61"/>
      <c r="B40" s="194"/>
      <c r="C40" s="170"/>
      <c r="D40" s="170"/>
      <c r="E40" s="170"/>
      <c r="F40" s="170"/>
      <c r="G40" s="195"/>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row>
    <row r="41" spans="1:43" s="190" customFormat="1" ht="15" thickBot="1" x14ac:dyDescent="0.25">
      <c r="A41" s="143"/>
      <c r="B41" s="144" t="s">
        <v>163</v>
      </c>
      <c r="C41" s="169"/>
      <c r="D41" s="169"/>
      <c r="E41" s="169"/>
      <c r="F41" s="169"/>
      <c r="G41" s="197"/>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row>
    <row r="42" spans="1:43" s="190" customFormat="1" outlineLevel="1" x14ac:dyDescent="0.2">
      <c r="A42" s="61">
        <v>5001</v>
      </c>
      <c r="B42" s="194" t="s">
        <v>24</v>
      </c>
      <c r="C42" s="742">
        <v>332280</v>
      </c>
      <c r="D42" s="742">
        <v>338926</v>
      </c>
      <c r="E42" s="314">
        <v>303868.15430399997</v>
      </c>
      <c r="F42" s="66">
        <v>35057.845696000033</v>
      </c>
      <c r="G42" s="195"/>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row>
    <row r="43" spans="1:43" s="190" customFormat="1" outlineLevel="1" x14ac:dyDescent="0.2">
      <c r="A43" s="61">
        <v>5002</v>
      </c>
      <c r="B43" s="194" t="s">
        <v>25</v>
      </c>
      <c r="C43" s="740">
        <v>32144.07</v>
      </c>
      <c r="D43" s="740">
        <v>33146.932906438655</v>
      </c>
      <c r="E43" s="314">
        <v>30978.124599786235</v>
      </c>
      <c r="F43" s="66">
        <v>2168.8083066524196</v>
      </c>
      <c r="G43" s="195"/>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row>
    <row r="44" spans="1:43" s="401" customFormat="1" outlineLevel="1" x14ac:dyDescent="0.2">
      <c r="A44" s="388">
        <v>5006</v>
      </c>
      <c r="B44" s="413" t="s">
        <v>26</v>
      </c>
      <c r="C44" s="740">
        <v>27364.080000000002</v>
      </c>
      <c r="D44" s="740">
        <v>28332.695039999995</v>
      </c>
      <c r="E44" s="314">
        <v>26561.901599999997</v>
      </c>
      <c r="F44" s="66">
        <v>1770.7934399999976</v>
      </c>
      <c r="G44" s="402"/>
    </row>
    <row r="45" spans="1:43" s="401" customFormat="1" outlineLevel="1" x14ac:dyDescent="0.2">
      <c r="A45" s="388">
        <v>5010</v>
      </c>
      <c r="B45" s="413" t="s">
        <v>27</v>
      </c>
      <c r="C45" s="740">
        <v>625</v>
      </c>
      <c r="D45" s="740">
        <v>500</v>
      </c>
      <c r="E45" s="314">
        <v>500</v>
      </c>
      <c r="F45" s="66">
        <v>0</v>
      </c>
      <c r="G45" s="402"/>
    </row>
    <row r="46" spans="1:43" s="401" customFormat="1" outlineLevel="1" x14ac:dyDescent="0.2">
      <c r="A46" s="388">
        <v>5011</v>
      </c>
      <c r="B46" s="417" t="s">
        <v>28</v>
      </c>
      <c r="C46" s="740">
        <v>625</v>
      </c>
      <c r="D46" s="740">
        <v>500</v>
      </c>
      <c r="E46" s="314">
        <v>500</v>
      </c>
      <c r="F46" s="66">
        <v>0</v>
      </c>
      <c r="G46" s="402"/>
    </row>
    <row r="47" spans="1:43" s="401" customFormat="1" outlineLevel="1" x14ac:dyDescent="0.2">
      <c r="A47" s="388">
        <v>5013</v>
      </c>
      <c r="B47" s="413" t="s">
        <v>29</v>
      </c>
      <c r="C47" s="740">
        <v>625</v>
      </c>
      <c r="D47" s="740">
        <v>500</v>
      </c>
      <c r="E47" s="314">
        <v>500</v>
      </c>
      <c r="F47" s="66">
        <v>0</v>
      </c>
      <c r="G47" s="402"/>
    </row>
    <row r="48" spans="1:43" s="401" customFormat="1" outlineLevel="1" x14ac:dyDescent="0.2">
      <c r="A48" s="388">
        <v>5014</v>
      </c>
      <c r="B48" s="413" t="s">
        <v>30</v>
      </c>
      <c r="C48" s="740">
        <v>625</v>
      </c>
      <c r="D48" s="740">
        <v>500</v>
      </c>
      <c r="E48" s="314">
        <v>500</v>
      </c>
      <c r="F48" s="66">
        <v>0</v>
      </c>
      <c r="G48" s="402"/>
    </row>
    <row r="49" spans="1:43" s="401" customFormat="1" outlineLevel="1" x14ac:dyDescent="0.2">
      <c r="A49" s="388">
        <v>5020</v>
      </c>
      <c r="B49" s="413" t="s">
        <v>31</v>
      </c>
      <c r="C49" s="740">
        <v>625</v>
      </c>
      <c r="D49" s="740">
        <v>500</v>
      </c>
      <c r="E49" s="314">
        <v>500</v>
      </c>
      <c r="F49" s="66">
        <v>0</v>
      </c>
      <c r="G49" s="402"/>
    </row>
    <row r="50" spans="1:43" s="401" customFormat="1" outlineLevel="1" x14ac:dyDescent="0.2">
      <c r="A50" s="388">
        <v>5021</v>
      </c>
      <c r="B50" s="413" t="s">
        <v>32</v>
      </c>
      <c r="C50" s="740">
        <v>625</v>
      </c>
      <c r="D50" s="740">
        <v>500</v>
      </c>
      <c r="E50" s="314">
        <v>500</v>
      </c>
      <c r="F50" s="66">
        <v>0</v>
      </c>
      <c r="G50" s="402"/>
    </row>
    <row r="51" spans="1:43" s="401" customFormat="1" outlineLevel="1" x14ac:dyDescent="0.2">
      <c r="A51" s="388">
        <v>5022</v>
      </c>
      <c r="B51" s="413" t="s">
        <v>33</v>
      </c>
      <c r="C51" s="740">
        <v>625</v>
      </c>
      <c r="D51" s="740">
        <v>500</v>
      </c>
      <c r="E51" s="314">
        <v>500</v>
      </c>
      <c r="F51" s="66">
        <v>0</v>
      </c>
      <c r="G51" s="402"/>
    </row>
    <row r="52" spans="1:43" s="401" customFormat="1" outlineLevel="1" x14ac:dyDescent="0.2">
      <c r="A52" s="388">
        <v>5023</v>
      </c>
      <c r="B52" s="413" t="s">
        <v>34</v>
      </c>
      <c r="C52" s="740">
        <v>625</v>
      </c>
      <c r="D52" s="740">
        <v>500</v>
      </c>
      <c r="E52" s="314">
        <v>500</v>
      </c>
      <c r="F52" s="66">
        <v>0</v>
      </c>
      <c r="G52" s="402"/>
    </row>
    <row r="53" spans="1:43" s="190" customFormat="1" outlineLevel="1" x14ac:dyDescent="0.2">
      <c r="A53" s="61">
        <v>5025</v>
      </c>
      <c r="B53" s="194" t="s">
        <v>36</v>
      </c>
      <c r="C53" s="740">
        <v>3200</v>
      </c>
      <c r="D53" s="740">
        <v>3200</v>
      </c>
      <c r="E53" s="314">
        <v>3200</v>
      </c>
      <c r="F53" s="66">
        <v>0</v>
      </c>
      <c r="G53" s="195"/>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row>
    <row r="54" spans="1:43" s="190" customFormat="1" ht="15" outlineLevel="1" thickBot="1" x14ac:dyDescent="0.25">
      <c r="A54" s="61">
        <v>5110</v>
      </c>
      <c r="B54" s="194" t="s">
        <v>41</v>
      </c>
      <c r="C54" s="740">
        <v>1388</v>
      </c>
      <c r="D54" s="740">
        <v>1500</v>
      </c>
      <c r="E54" s="314">
        <v>1500</v>
      </c>
      <c r="F54" s="66">
        <v>0</v>
      </c>
      <c r="G54" s="195"/>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row>
    <row r="55" spans="1:43" s="2" customFormat="1" x14ac:dyDescent="0.2">
      <c r="A55" s="152"/>
      <c r="B55" s="153" t="s">
        <v>160</v>
      </c>
      <c r="C55" s="155">
        <v>401376.15</v>
      </c>
      <c r="D55" s="155">
        <v>409105.62794643868</v>
      </c>
      <c r="E55" s="319">
        <v>370108.18050378619</v>
      </c>
      <c r="F55" s="154">
        <v>38997.447442652454</v>
      </c>
      <c r="G55" s="206"/>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row>
    <row r="56" spans="1:43" s="190" customFormat="1" ht="15" thickBot="1" x14ac:dyDescent="0.25">
      <c r="A56" s="61"/>
      <c r="B56" s="194"/>
      <c r="C56" s="151"/>
      <c r="D56" s="151"/>
      <c r="E56" s="322"/>
      <c r="F56" s="66"/>
      <c r="G56" s="195"/>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c r="AN56" s="193"/>
      <c r="AO56" s="193"/>
      <c r="AP56" s="193"/>
      <c r="AQ56" s="193"/>
    </row>
    <row r="57" spans="1:43" s="190" customFormat="1" ht="15" thickBot="1" x14ac:dyDescent="0.25">
      <c r="A57" s="143"/>
      <c r="B57" s="144" t="s">
        <v>164</v>
      </c>
      <c r="C57" s="145"/>
      <c r="D57" s="145"/>
      <c r="E57" s="145"/>
      <c r="F57" s="145"/>
      <c r="G57" s="197"/>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93"/>
      <c r="AO57" s="193"/>
      <c r="AP57" s="193"/>
      <c r="AQ57" s="193"/>
    </row>
    <row r="58" spans="1:43" s="190" customFormat="1" outlineLevel="1" x14ac:dyDescent="0.2">
      <c r="A58" s="61">
        <v>5100</v>
      </c>
      <c r="B58" s="485" t="s">
        <v>37</v>
      </c>
      <c r="C58" s="66">
        <v>4950</v>
      </c>
      <c r="D58" s="66">
        <v>5000</v>
      </c>
      <c r="E58" s="314">
        <v>5000</v>
      </c>
      <c r="F58" s="66">
        <v>0</v>
      </c>
      <c r="G58" s="195"/>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c r="AN58" s="193"/>
      <c r="AO58" s="193"/>
      <c r="AP58" s="193"/>
      <c r="AQ58" s="193"/>
    </row>
    <row r="59" spans="1:43" s="190" customFormat="1" outlineLevel="1" x14ac:dyDescent="0.2">
      <c r="A59" s="61">
        <v>5101</v>
      </c>
      <c r="B59" s="399" t="s">
        <v>38</v>
      </c>
      <c r="C59" s="66">
        <v>2100</v>
      </c>
      <c r="D59" s="66">
        <v>2100</v>
      </c>
      <c r="E59" s="314">
        <v>2100</v>
      </c>
      <c r="F59" s="66">
        <v>0</v>
      </c>
      <c r="G59" s="195"/>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row>
    <row r="60" spans="1:43" s="190" customFormat="1" outlineLevel="1" x14ac:dyDescent="0.2">
      <c r="A60" s="61">
        <v>5105</v>
      </c>
      <c r="B60" s="399" t="s">
        <v>39</v>
      </c>
      <c r="C60" s="66">
        <v>1600</v>
      </c>
      <c r="D60" s="66">
        <v>500</v>
      </c>
      <c r="E60" s="314">
        <v>500</v>
      </c>
      <c r="F60" s="66">
        <v>0</v>
      </c>
      <c r="G60" s="195"/>
      <c r="H60" s="193"/>
      <c r="I60" s="193"/>
      <c r="J60" s="193"/>
      <c r="K60" s="193"/>
      <c r="L60" s="207"/>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row>
    <row r="61" spans="1:43" s="401" customFormat="1" outlineLevel="1" x14ac:dyDescent="0.2">
      <c r="A61" s="388">
        <v>5106</v>
      </c>
      <c r="B61" s="402" t="s">
        <v>40</v>
      </c>
      <c r="C61" s="66">
        <v>3200</v>
      </c>
      <c r="D61" s="66">
        <v>4500</v>
      </c>
      <c r="E61" s="314">
        <v>4500</v>
      </c>
      <c r="F61" s="66">
        <v>0</v>
      </c>
      <c r="G61" s="402"/>
    </row>
    <row r="62" spans="1:43" s="401" customFormat="1" outlineLevel="1" x14ac:dyDescent="0.2">
      <c r="A62" s="388">
        <v>5119</v>
      </c>
      <c r="B62" s="402" t="s">
        <v>456</v>
      </c>
      <c r="C62" s="66">
        <v>0</v>
      </c>
      <c r="D62" s="66">
        <v>2600</v>
      </c>
      <c r="E62" s="314">
        <v>2600</v>
      </c>
      <c r="F62" s="66">
        <v>0</v>
      </c>
      <c r="G62" s="402"/>
    </row>
    <row r="63" spans="1:43" s="401" customFormat="1" outlineLevel="1" x14ac:dyDescent="0.2">
      <c r="A63" s="388">
        <v>5115</v>
      </c>
      <c r="B63" s="402" t="s">
        <v>42</v>
      </c>
      <c r="C63" s="66">
        <v>3200</v>
      </c>
      <c r="D63" s="66">
        <v>5000</v>
      </c>
      <c r="E63" s="314">
        <v>4046</v>
      </c>
      <c r="F63" s="66">
        <v>954</v>
      </c>
      <c r="G63" s="402"/>
    </row>
    <row r="64" spans="1:43" s="401" customFormat="1" outlineLevel="1" x14ac:dyDescent="0.2">
      <c r="A64" s="388">
        <v>5117</v>
      </c>
      <c r="B64" s="402" t="s">
        <v>43</v>
      </c>
      <c r="C64" s="66">
        <v>2200</v>
      </c>
      <c r="D64" s="66">
        <v>750</v>
      </c>
      <c r="E64" s="314">
        <v>750</v>
      </c>
      <c r="F64" s="66">
        <v>0</v>
      </c>
      <c r="G64" s="402"/>
    </row>
    <row r="65" spans="1:43" s="401" customFormat="1" outlineLevel="1" x14ac:dyDescent="0.2">
      <c r="A65" s="388">
        <v>5118</v>
      </c>
      <c r="B65" s="402" t="s">
        <v>487</v>
      </c>
      <c r="C65" s="66">
        <v>400</v>
      </c>
      <c r="D65" s="66">
        <v>400</v>
      </c>
      <c r="E65" s="314">
        <v>500</v>
      </c>
      <c r="F65" s="66">
        <v>-100</v>
      </c>
      <c r="G65" s="402"/>
    </row>
    <row r="66" spans="1:43" s="190" customFormat="1" outlineLevel="1" x14ac:dyDescent="0.2">
      <c r="A66" s="61">
        <v>5120</v>
      </c>
      <c r="B66" s="399" t="s">
        <v>44</v>
      </c>
      <c r="C66" s="66">
        <v>2500</v>
      </c>
      <c r="D66" s="66">
        <v>2500</v>
      </c>
      <c r="E66" s="314">
        <v>2500</v>
      </c>
      <c r="F66" s="66">
        <v>0</v>
      </c>
      <c r="G66" s="195"/>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3"/>
      <c r="AJ66" s="193"/>
      <c r="AK66" s="193"/>
      <c r="AL66" s="193"/>
      <c r="AM66" s="193"/>
      <c r="AN66" s="193"/>
      <c r="AO66" s="193"/>
      <c r="AP66" s="193"/>
      <c r="AQ66" s="193"/>
    </row>
    <row r="67" spans="1:43" s="612" customFormat="1" ht="14.25" customHeight="1" outlineLevel="1" thickBot="1" x14ac:dyDescent="0.25">
      <c r="A67" s="610">
        <v>5300</v>
      </c>
      <c r="B67" s="694" t="s">
        <v>55</v>
      </c>
      <c r="C67" s="706">
        <v>65000</v>
      </c>
      <c r="D67" s="706">
        <v>34431.97</v>
      </c>
      <c r="E67" s="706">
        <v>41867.5</v>
      </c>
      <c r="F67" s="706">
        <v>-7435.5299999999988</v>
      </c>
      <c r="G67" s="694" t="s">
        <v>601</v>
      </c>
    </row>
    <row r="68" spans="1:43" s="190" customFormat="1" x14ac:dyDescent="0.2">
      <c r="A68" s="152"/>
      <c r="B68" s="468" t="s">
        <v>160</v>
      </c>
      <c r="C68" s="66">
        <v>85150</v>
      </c>
      <c r="D68" s="66">
        <v>57781.97</v>
      </c>
      <c r="E68" s="512">
        <v>64363.5</v>
      </c>
      <c r="F68" s="66">
        <v>-6581.5299999999988</v>
      </c>
      <c r="G68" s="206"/>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193"/>
      <c r="AN68" s="193"/>
      <c r="AO68" s="193"/>
      <c r="AP68" s="193"/>
      <c r="AQ68" s="193"/>
    </row>
    <row r="69" spans="1:43" s="190" customFormat="1" ht="15" thickBot="1" x14ac:dyDescent="0.25">
      <c r="A69" s="61"/>
      <c r="B69" s="420"/>
      <c r="C69" s="66"/>
      <c r="D69" s="66"/>
      <c r="E69" s="314"/>
      <c r="F69" s="66"/>
      <c r="G69" s="195"/>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93"/>
      <c r="AJ69" s="193"/>
      <c r="AK69" s="193"/>
      <c r="AL69" s="193"/>
      <c r="AM69" s="193"/>
      <c r="AN69" s="193"/>
      <c r="AO69" s="193"/>
      <c r="AP69" s="193"/>
      <c r="AQ69" s="193"/>
    </row>
    <row r="70" spans="1:43" s="190" customFormat="1" ht="15" thickBot="1" x14ac:dyDescent="0.25">
      <c r="A70" s="143"/>
      <c r="B70" s="144" t="s">
        <v>165</v>
      </c>
      <c r="C70" s="145"/>
      <c r="D70" s="145"/>
      <c r="E70" s="145"/>
      <c r="F70" s="145"/>
      <c r="G70" s="197"/>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3"/>
      <c r="AL70" s="193"/>
      <c r="AM70" s="193"/>
      <c r="AN70" s="193"/>
      <c r="AO70" s="193"/>
      <c r="AP70" s="193"/>
      <c r="AQ70" s="193"/>
    </row>
    <row r="71" spans="1:43" s="612" customFormat="1" outlineLevel="1" x14ac:dyDescent="0.2">
      <c r="A71" s="610">
        <v>5400</v>
      </c>
      <c r="B71" s="721" t="s">
        <v>56</v>
      </c>
      <c r="C71" s="611">
        <v>426693.42</v>
      </c>
      <c r="D71" s="611">
        <v>450881</v>
      </c>
      <c r="E71" s="611">
        <v>468029.34876000002</v>
      </c>
      <c r="F71" s="611">
        <v>-17148.348760000023</v>
      </c>
      <c r="G71" s="694" t="s">
        <v>562</v>
      </c>
    </row>
    <row r="72" spans="1:43" s="612" customFormat="1" outlineLevel="1" x14ac:dyDescent="0.2">
      <c r="A72" s="610">
        <v>5402</v>
      </c>
      <c r="B72" s="694" t="s">
        <v>57</v>
      </c>
      <c r="C72" s="611">
        <v>41105.769999999997</v>
      </c>
      <c r="D72" s="611">
        <v>40407</v>
      </c>
      <c r="E72" s="611">
        <v>41031.634003091996</v>
      </c>
      <c r="F72" s="611">
        <v>-624.63400309199642</v>
      </c>
      <c r="G72" s="694"/>
    </row>
    <row r="73" spans="1:43" s="190" customFormat="1" outlineLevel="1" x14ac:dyDescent="0.2">
      <c r="A73" s="61">
        <v>5024</v>
      </c>
      <c r="B73" s="399" t="s">
        <v>35</v>
      </c>
      <c r="C73" s="66">
        <v>500</v>
      </c>
      <c r="D73" s="66">
        <v>500</v>
      </c>
      <c r="E73" s="314">
        <v>500</v>
      </c>
      <c r="F73" s="66">
        <v>0</v>
      </c>
      <c r="G73" s="195"/>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c r="AN73" s="193"/>
      <c r="AO73" s="193"/>
      <c r="AP73" s="193"/>
      <c r="AQ73" s="193"/>
    </row>
    <row r="74" spans="1:43" s="401" customFormat="1" outlineLevel="1" x14ac:dyDescent="0.2">
      <c r="A74" s="388">
        <v>5406</v>
      </c>
      <c r="B74" s="402" t="s">
        <v>58</v>
      </c>
      <c r="C74" s="66">
        <v>21000</v>
      </c>
      <c r="D74" s="66">
        <v>29000</v>
      </c>
      <c r="E74" s="314">
        <v>29000</v>
      </c>
      <c r="F74" s="66">
        <v>0</v>
      </c>
      <c r="G74" s="402"/>
    </row>
    <row r="75" spans="1:43" s="190" customFormat="1" outlineLevel="1" x14ac:dyDescent="0.2">
      <c r="A75" s="61">
        <v>5407</v>
      </c>
      <c r="B75" s="399" t="s">
        <v>59</v>
      </c>
      <c r="C75" s="66">
        <v>100</v>
      </c>
      <c r="D75" s="66">
        <v>100</v>
      </c>
      <c r="E75" s="314">
        <v>100</v>
      </c>
      <c r="F75" s="66">
        <v>0</v>
      </c>
      <c r="G75" s="195"/>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c r="AN75" s="193"/>
      <c r="AO75" s="193"/>
      <c r="AP75" s="193"/>
      <c r="AQ75" s="193"/>
    </row>
    <row r="76" spans="1:43" s="190" customFormat="1" outlineLevel="1" x14ac:dyDescent="0.2">
      <c r="A76" s="61">
        <v>5408</v>
      </c>
      <c r="B76" s="399" t="s">
        <v>60</v>
      </c>
      <c r="C76" s="66">
        <v>1000</v>
      </c>
      <c r="D76" s="66">
        <v>1000</v>
      </c>
      <c r="E76" s="314">
        <v>1000</v>
      </c>
      <c r="F76" s="66">
        <v>0</v>
      </c>
      <c r="G76" s="195"/>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c r="AN76" s="193"/>
      <c r="AO76" s="193"/>
      <c r="AP76" s="193"/>
      <c r="AQ76" s="193"/>
    </row>
    <row r="77" spans="1:43" s="544" customFormat="1" outlineLevel="1" x14ac:dyDescent="0.2">
      <c r="A77" s="542">
        <v>5600</v>
      </c>
      <c r="B77" s="578" t="s">
        <v>76</v>
      </c>
      <c r="C77" s="543">
        <v>56000</v>
      </c>
      <c r="D77" s="543">
        <v>41640</v>
      </c>
      <c r="E77" s="543">
        <v>46275.199999999997</v>
      </c>
      <c r="F77" s="611">
        <v>-4635.1999999999971</v>
      </c>
      <c r="G77" s="578" t="s">
        <v>653</v>
      </c>
    </row>
    <row r="78" spans="1:43" s="544" customFormat="1" ht="15" outlineLevel="1" thickBot="1" x14ac:dyDescent="0.25">
      <c r="A78" s="542">
        <v>5601</v>
      </c>
      <c r="B78" s="578" t="s">
        <v>77</v>
      </c>
      <c r="C78" s="579">
        <v>5500</v>
      </c>
      <c r="D78" s="579">
        <v>3487</v>
      </c>
      <c r="E78" s="579">
        <v>3385.9261120000006</v>
      </c>
      <c r="F78" s="611">
        <v>101.07388799999944</v>
      </c>
      <c r="G78" s="578"/>
    </row>
    <row r="79" spans="1:43" s="190" customFormat="1" x14ac:dyDescent="0.2">
      <c r="A79" s="152"/>
      <c r="B79" s="468" t="s">
        <v>160</v>
      </c>
      <c r="C79" s="66">
        <v>551899.18999999994</v>
      </c>
      <c r="D79" s="66">
        <v>567015</v>
      </c>
      <c r="E79" s="318">
        <v>589322.108875092</v>
      </c>
      <c r="F79" s="742">
        <v>-22307.108875092017</v>
      </c>
      <c r="G79" s="206"/>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c r="AN79" s="193"/>
      <c r="AO79" s="193"/>
      <c r="AP79" s="193"/>
      <c r="AQ79" s="193"/>
    </row>
    <row r="80" spans="1:43" s="190" customFormat="1" ht="15" thickBot="1" x14ac:dyDescent="0.25">
      <c r="A80" s="61"/>
      <c r="B80" s="420"/>
      <c r="C80" s="66"/>
      <c r="D80" s="66"/>
      <c r="E80" s="314"/>
      <c r="F80" s="66"/>
      <c r="G80" s="195"/>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c r="AN80" s="193"/>
      <c r="AO80" s="193"/>
      <c r="AP80" s="193"/>
      <c r="AQ80" s="193"/>
    </row>
    <row r="81" spans="1:43" s="190" customFormat="1" ht="15" thickBot="1" x14ac:dyDescent="0.25">
      <c r="A81" s="143"/>
      <c r="B81" s="144" t="s">
        <v>166</v>
      </c>
      <c r="C81" s="145"/>
      <c r="D81" s="145"/>
      <c r="E81" s="145"/>
      <c r="F81" s="145"/>
      <c r="G81" s="197"/>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c r="AH81" s="193"/>
      <c r="AI81" s="193"/>
      <c r="AJ81" s="193"/>
      <c r="AK81" s="193"/>
      <c r="AL81" s="193"/>
      <c r="AM81" s="193"/>
      <c r="AN81" s="193"/>
      <c r="AO81" s="193"/>
      <c r="AP81" s="193"/>
      <c r="AQ81" s="193"/>
    </row>
    <row r="82" spans="1:43" s="383" customFormat="1" outlineLevel="1" x14ac:dyDescent="0.2">
      <c r="A82" s="61">
        <v>5415</v>
      </c>
      <c r="B82" s="483" t="s">
        <v>61</v>
      </c>
      <c r="C82" s="66">
        <v>49000</v>
      </c>
      <c r="D82" s="66">
        <v>41560</v>
      </c>
      <c r="E82" s="314">
        <v>40440</v>
      </c>
      <c r="F82" s="66">
        <v>1120</v>
      </c>
      <c r="G82" s="382"/>
    </row>
    <row r="83" spans="1:43" s="190" customFormat="1" outlineLevel="1" x14ac:dyDescent="0.2">
      <c r="A83" s="61">
        <v>5430</v>
      </c>
      <c r="B83" s="399" t="s">
        <v>70</v>
      </c>
      <c r="C83" s="66">
        <v>21000</v>
      </c>
      <c r="D83" s="66">
        <v>20000</v>
      </c>
      <c r="E83" s="314">
        <v>25000</v>
      </c>
      <c r="F83" s="66">
        <v>-5000</v>
      </c>
      <c r="G83" s="195" t="s">
        <v>563</v>
      </c>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3"/>
      <c r="AK83" s="193"/>
      <c r="AL83" s="193"/>
      <c r="AM83" s="193"/>
      <c r="AN83" s="193"/>
      <c r="AO83" s="193"/>
      <c r="AP83" s="193"/>
      <c r="AQ83" s="193"/>
    </row>
    <row r="84" spans="1:43" s="190" customFormat="1" outlineLevel="1" x14ac:dyDescent="0.2">
      <c r="A84" s="61">
        <v>5435</v>
      </c>
      <c r="B84" s="399" t="s">
        <v>71</v>
      </c>
      <c r="C84" s="66">
        <v>13500</v>
      </c>
      <c r="D84" s="66">
        <v>13500</v>
      </c>
      <c r="E84" s="314">
        <v>13500</v>
      </c>
      <c r="F84" s="66">
        <v>0</v>
      </c>
      <c r="G84" s="195"/>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93"/>
      <c r="AN84" s="193"/>
      <c r="AO84" s="193"/>
      <c r="AP84" s="193"/>
      <c r="AQ84" s="193"/>
    </row>
    <row r="85" spans="1:43" s="190" customFormat="1" outlineLevel="1" x14ac:dyDescent="0.2">
      <c r="A85" s="61">
        <v>5440</v>
      </c>
      <c r="B85" s="399" t="s">
        <v>72</v>
      </c>
      <c r="C85" s="66">
        <v>2000</v>
      </c>
      <c r="D85" s="66">
        <v>2000</v>
      </c>
      <c r="E85" s="314">
        <v>2000</v>
      </c>
      <c r="F85" s="66">
        <v>0</v>
      </c>
      <c r="G85" s="195"/>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c r="AH85" s="193"/>
      <c r="AI85" s="193"/>
      <c r="AJ85" s="193"/>
      <c r="AK85" s="193"/>
      <c r="AL85" s="193"/>
      <c r="AM85" s="193"/>
      <c r="AN85" s="193"/>
      <c r="AO85" s="193"/>
      <c r="AP85" s="193"/>
      <c r="AQ85" s="193"/>
    </row>
    <row r="86" spans="1:43" s="190" customFormat="1" outlineLevel="1" x14ac:dyDescent="0.2">
      <c r="A86" s="61">
        <v>5450</v>
      </c>
      <c r="B86" s="399" t="s">
        <v>73</v>
      </c>
      <c r="C86" s="66">
        <v>1200</v>
      </c>
      <c r="D86" s="66">
        <v>1200</v>
      </c>
      <c r="E86" s="314">
        <v>1200</v>
      </c>
      <c r="F86" s="66">
        <v>0</v>
      </c>
      <c r="G86" s="195"/>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193"/>
      <c r="AK86" s="193"/>
      <c r="AL86" s="193"/>
      <c r="AM86" s="193"/>
      <c r="AN86" s="193"/>
      <c r="AO86" s="193"/>
      <c r="AP86" s="193"/>
      <c r="AQ86" s="193"/>
    </row>
    <row r="87" spans="1:43" s="190" customFormat="1" outlineLevel="1" x14ac:dyDescent="0.2">
      <c r="A87" s="61">
        <v>5460</v>
      </c>
      <c r="B87" s="399" t="s">
        <v>74</v>
      </c>
      <c r="C87" s="66">
        <v>0</v>
      </c>
      <c r="D87" s="66">
        <v>0</v>
      </c>
      <c r="E87" s="314">
        <v>0</v>
      </c>
      <c r="F87" s="66">
        <v>0</v>
      </c>
      <c r="G87" s="195"/>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193"/>
      <c r="AJ87" s="193"/>
      <c r="AK87" s="193"/>
      <c r="AL87" s="193"/>
      <c r="AM87" s="193"/>
      <c r="AN87" s="193"/>
      <c r="AO87" s="193"/>
      <c r="AP87" s="193"/>
      <c r="AQ87" s="193"/>
    </row>
    <row r="88" spans="1:43" s="190" customFormat="1" ht="28.5" hidden="1" outlineLevel="1" x14ac:dyDescent="0.2">
      <c r="A88" s="208" t="s">
        <v>222</v>
      </c>
      <c r="B88" s="484" t="s">
        <v>195</v>
      </c>
      <c r="C88" s="66">
        <v>0</v>
      </c>
      <c r="D88" s="66">
        <v>0</v>
      </c>
      <c r="E88" s="314">
        <v>0</v>
      </c>
      <c r="F88" s="66">
        <v>0</v>
      </c>
      <c r="G88" s="195"/>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c r="AN88" s="193"/>
      <c r="AO88" s="193"/>
      <c r="AP88" s="193"/>
      <c r="AQ88" s="193"/>
    </row>
    <row r="89" spans="1:43" s="190" customFormat="1" outlineLevel="1" x14ac:dyDescent="0.2">
      <c r="A89" s="61">
        <v>5470</v>
      </c>
      <c r="B89" s="399" t="s">
        <v>75</v>
      </c>
      <c r="C89" s="66">
        <v>2000</v>
      </c>
      <c r="D89" s="66">
        <v>2000</v>
      </c>
      <c r="E89" s="314">
        <v>2000</v>
      </c>
      <c r="F89" s="66">
        <v>0</v>
      </c>
      <c r="G89" s="195"/>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193"/>
      <c r="AP89" s="193"/>
      <c r="AQ89" s="193"/>
    </row>
    <row r="90" spans="1:43" s="190" customFormat="1" outlineLevel="1" x14ac:dyDescent="0.2">
      <c r="A90" s="61">
        <v>5480</v>
      </c>
      <c r="B90" s="399" t="s">
        <v>564</v>
      </c>
      <c r="C90" s="66">
        <v>2051</v>
      </c>
      <c r="D90" s="66">
        <v>2000</v>
      </c>
      <c r="E90" s="314">
        <v>4000</v>
      </c>
      <c r="F90" s="66">
        <v>-2000</v>
      </c>
      <c r="G90" s="195" t="s">
        <v>565</v>
      </c>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193"/>
      <c r="AP90" s="193"/>
      <c r="AQ90" s="193"/>
    </row>
    <row r="91" spans="1:43" s="401" customFormat="1" outlineLevel="1" x14ac:dyDescent="0.2">
      <c r="A91" s="388">
        <v>5220</v>
      </c>
      <c r="B91" s="402" t="s">
        <v>489</v>
      </c>
      <c r="C91" s="66">
        <v>350</v>
      </c>
      <c r="D91" s="66">
        <v>350</v>
      </c>
      <c r="E91" s="314">
        <v>350</v>
      </c>
      <c r="F91" s="66">
        <v>0</v>
      </c>
      <c r="G91" s="402"/>
    </row>
    <row r="92" spans="1:43" s="612" customFormat="1" ht="15.75" outlineLevel="1" thickBot="1" x14ac:dyDescent="0.25">
      <c r="A92" s="722">
        <v>5915</v>
      </c>
      <c r="B92" s="723" t="s">
        <v>455</v>
      </c>
      <c r="C92" s="706">
        <v>6500</v>
      </c>
      <c r="D92" s="706">
        <v>15000</v>
      </c>
      <c r="E92" s="724">
        <v>15000</v>
      </c>
      <c r="F92" s="706">
        <v>0</v>
      </c>
      <c r="G92" s="723" t="s">
        <v>652</v>
      </c>
    </row>
    <row r="93" spans="1:43" s="401" customFormat="1" x14ac:dyDescent="0.2">
      <c r="A93" s="397"/>
      <c r="B93" s="515" t="s">
        <v>160</v>
      </c>
      <c r="C93" s="66">
        <v>97601</v>
      </c>
      <c r="D93" s="66">
        <v>97610</v>
      </c>
      <c r="E93" s="319">
        <v>103490</v>
      </c>
      <c r="F93" s="742">
        <v>-5880</v>
      </c>
      <c r="G93" s="408"/>
    </row>
    <row r="94" spans="1:43" s="190" customFormat="1" ht="15" thickBot="1" x14ac:dyDescent="0.25">
      <c r="A94" s="61"/>
      <c r="B94" s="420"/>
      <c r="C94" s="66"/>
      <c r="D94" s="66"/>
      <c r="E94" s="314"/>
      <c r="F94" s="66"/>
      <c r="G94" s="203"/>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3"/>
      <c r="AP94" s="193"/>
      <c r="AQ94" s="193"/>
    </row>
    <row r="95" spans="1:43" s="190" customFormat="1" ht="15" thickBot="1" x14ac:dyDescent="0.25">
      <c r="A95" s="143"/>
      <c r="B95" s="144" t="s">
        <v>167</v>
      </c>
      <c r="C95" s="145"/>
      <c r="D95" s="145"/>
      <c r="E95" s="145"/>
      <c r="F95" s="145"/>
      <c r="G95" s="197"/>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193"/>
      <c r="AP95" s="193"/>
      <c r="AQ95" s="193"/>
    </row>
    <row r="96" spans="1:43" s="400" customFormat="1" outlineLevel="1" x14ac:dyDescent="0.2">
      <c r="A96" s="388">
        <v>5416</v>
      </c>
      <c r="B96" s="399" t="s">
        <v>62</v>
      </c>
      <c r="C96" s="66">
        <v>9700</v>
      </c>
      <c r="D96" s="66">
        <v>28380</v>
      </c>
      <c r="E96" s="314">
        <v>28380</v>
      </c>
      <c r="F96" s="66">
        <v>0</v>
      </c>
      <c r="G96" s="402"/>
      <c r="H96" s="401"/>
      <c r="I96" s="401"/>
      <c r="J96" s="401"/>
      <c r="K96" s="401"/>
      <c r="L96" s="401"/>
      <c r="M96" s="401"/>
      <c r="N96" s="401"/>
      <c r="O96" s="401"/>
      <c r="P96" s="401"/>
      <c r="Q96" s="401"/>
      <c r="R96" s="401"/>
      <c r="S96" s="401"/>
      <c r="T96" s="401"/>
      <c r="U96" s="401"/>
      <c r="V96" s="401"/>
      <c r="W96" s="401"/>
      <c r="X96" s="401"/>
      <c r="Y96" s="401"/>
      <c r="Z96" s="401"/>
      <c r="AA96" s="401"/>
      <c r="AB96" s="401"/>
      <c r="AC96" s="401"/>
      <c r="AD96" s="401"/>
      <c r="AE96" s="401"/>
      <c r="AF96" s="401"/>
      <c r="AG96" s="401"/>
      <c r="AH96" s="401"/>
      <c r="AI96" s="401"/>
      <c r="AJ96" s="401"/>
      <c r="AK96" s="401"/>
      <c r="AL96" s="401"/>
      <c r="AM96" s="401"/>
      <c r="AN96" s="401"/>
      <c r="AO96" s="401"/>
      <c r="AP96" s="401"/>
      <c r="AQ96" s="401"/>
    </row>
    <row r="97" spans="1:43" s="400" customFormat="1" outlineLevel="1" x14ac:dyDescent="0.2">
      <c r="A97" s="388">
        <v>5417</v>
      </c>
      <c r="B97" s="399" t="s">
        <v>63</v>
      </c>
      <c r="C97" s="66">
        <v>287</v>
      </c>
      <c r="D97" s="66">
        <v>10000</v>
      </c>
      <c r="E97" s="314">
        <v>10000</v>
      </c>
      <c r="F97" s="66">
        <v>0</v>
      </c>
      <c r="G97" s="402"/>
      <c r="H97" s="401"/>
      <c r="I97" s="401"/>
      <c r="J97" s="401"/>
      <c r="K97" s="401"/>
      <c r="L97" s="401"/>
      <c r="M97" s="401"/>
      <c r="N97" s="401"/>
      <c r="O97" s="401"/>
      <c r="P97" s="401"/>
      <c r="Q97" s="401"/>
      <c r="R97" s="401"/>
      <c r="S97" s="401"/>
      <c r="T97" s="401"/>
      <c r="U97" s="401"/>
      <c r="V97" s="401"/>
      <c r="W97" s="401"/>
      <c r="X97" s="401"/>
      <c r="Y97" s="401"/>
      <c r="Z97" s="401"/>
      <c r="AA97" s="401"/>
      <c r="AB97" s="401"/>
      <c r="AC97" s="401"/>
      <c r="AD97" s="401"/>
      <c r="AE97" s="401"/>
      <c r="AF97" s="401"/>
      <c r="AG97" s="401"/>
      <c r="AH97" s="401"/>
      <c r="AI97" s="401"/>
      <c r="AJ97" s="401"/>
      <c r="AK97" s="401"/>
      <c r="AL97" s="401"/>
      <c r="AM97" s="401"/>
      <c r="AN97" s="401"/>
      <c r="AO97" s="401"/>
      <c r="AP97" s="401"/>
      <c r="AQ97" s="401"/>
    </row>
    <row r="98" spans="1:43" s="400" customFormat="1" outlineLevel="1" x14ac:dyDescent="0.2">
      <c r="A98" s="388">
        <v>5418</v>
      </c>
      <c r="B98" s="399" t="s">
        <v>64</v>
      </c>
      <c r="C98" s="66">
        <v>18060</v>
      </c>
      <c r="D98" s="66">
        <v>10000</v>
      </c>
      <c r="E98" s="314">
        <v>10000</v>
      </c>
      <c r="F98" s="66">
        <v>0</v>
      </c>
      <c r="G98" s="402"/>
      <c r="H98" s="401"/>
      <c r="I98" s="401"/>
      <c r="J98" s="401"/>
      <c r="K98" s="401"/>
      <c r="L98" s="401"/>
      <c r="M98" s="401"/>
      <c r="N98" s="401"/>
      <c r="O98" s="401"/>
      <c r="P98" s="401"/>
      <c r="Q98" s="401"/>
      <c r="R98" s="401"/>
      <c r="S98" s="401"/>
      <c r="T98" s="401"/>
      <c r="U98" s="401"/>
      <c r="V98" s="401"/>
      <c r="W98" s="401"/>
      <c r="X98" s="401"/>
      <c r="Y98" s="401"/>
      <c r="Z98" s="401"/>
      <c r="AA98" s="401"/>
      <c r="AB98" s="401"/>
      <c r="AC98" s="401"/>
      <c r="AD98" s="401"/>
      <c r="AE98" s="401"/>
      <c r="AF98" s="401"/>
      <c r="AG98" s="401"/>
      <c r="AH98" s="401"/>
      <c r="AI98" s="401"/>
      <c r="AJ98" s="401"/>
      <c r="AK98" s="401"/>
      <c r="AL98" s="401"/>
      <c r="AM98" s="401"/>
      <c r="AN98" s="401"/>
      <c r="AO98" s="401"/>
      <c r="AP98" s="401"/>
      <c r="AQ98" s="401"/>
    </row>
    <row r="99" spans="1:43" s="400" customFormat="1" outlineLevel="1" x14ac:dyDescent="0.2">
      <c r="A99" s="388">
        <v>5419</v>
      </c>
      <c r="B99" s="399" t="s">
        <v>65</v>
      </c>
      <c r="C99" s="66">
        <v>0</v>
      </c>
      <c r="D99" s="66">
        <v>1000</v>
      </c>
      <c r="E99" s="314">
        <v>1000</v>
      </c>
      <c r="F99" s="66">
        <v>0</v>
      </c>
      <c r="G99" s="402"/>
      <c r="H99" s="401"/>
      <c r="I99" s="401"/>
      <c r="J99" s="401"/>
      <c r="K99" s="401"/>
      <c r="L99" s="401"/>
      <c r="M99" s="401"/>
      <c r="N99" s="401"/>
      <c r="O99" s="401"/>
      <c r="P99" s="401"/>
      <c r="Q99" s="401"/>
      <c r="R99" s="401"/>
      <c r="S99" s="401"/>
      <c r="T99" s="401"/>
      <c r="U99" s="401"/>
      <c r="V99" s="401"/>
      <c r="W99" s="401"/>
      <c r="X99" s="401"/>
      <c r="Y99" s="401"/>
      <c r="Z99" s="401"/>
      <c r="AA99" s="401"/>
      <c r="AB99" s="401"/>
      <c r="AC99" s="401"/>
      <c r="AD99" s="401"/>
      <c r="AE99" s="401"/>
      <c r="AF99" s="401"/>
      <c r="AG99" s="401"/>
      <c r="AH99" s="401"/>
      <c r="AI99" s="401"/>
      <c r="AJ99" s="401"/>
      <c r="AK99" s="401"/>
      <c r="AL99" s="401"/>
      <c r="AM99" s="401"/>
      <c r="AN99" s="401"/>
      <c r="AO99" s="401"/>
      <c r="AP99" s="401"/>
      <c r="AQ99" s="401"/>
    </row>
    <row r="100" spans="1:43" s="400" customFormat="1" outlineLevel="1" x14ac:dyDescent="0.2">
      <c r="A100" s="388">
        <v>5420</v>
      </c>
      <c r="B100" s="399" t="s">
        <v>66</v>
      </c>
      <c r="C100" s="66">
        <v>5679</v>
      </c>
      <c r="D100" s="66">
        <v>1000</v>
      </c>
      <c r="E100" s="314">
        <v>3000</v>
      </c>
      <c r="F100" s="66">
        <v>-2000</v>
      </c>
      <c r="G100" s="402"/>
      <c r="H100" s="401"/>
      <c r="I100" s="401"/>
      <c r="J100" s="401"/>
      <c r="K100" s="401"/>
      <c r="L100" s="401"/>
      <c r="M100" s="401"/>
      <c r="N100" s="401"/>
      <c r="O100" s="401"/>
      <c r="P100" s="401"/>
      <c r="Q100" s="401"/>
      <c r="R100" s="401"/>
      <c r="S100" s="401"/>
      <c r="T100" s="401"/>
      <c r="U100" s="401"/>
      <c r="V100" s="401"/>
      <c r="W100" s="401"/>
      <c r="X100" s="401"/>
      <c r="Y100" s="401"/>
      <c r="Z100" s="401"/>
      <c r="AA100" s="401"/>
      <c r="AB100" s="401"/>
      <c r="AC100" s="401"/>
      <c r="AD100" s="401"/>
      <c r="AE100" s="401"/>
      <c r="AF100" s="401"/>
      <c r="AG100" s="401"/>
      <c r="AH100" s="401"/>
      <c r="AI100" s="401"/>
      <c r="AJ100" s="401"/>
      <c r="AK100" s="401"/>
      <c r="AL100" s="401"/>
      <c r="AM100" s="401"/>
      <c r="AN100" s="401"/>
      <c r="AO100" s="401"/>
      <c r="AP100" s="401"/>
      <c r="AQ100" s="401"/>
    </row>
    <row r="101" spans="1:43" s="400" customFormat="1" outlineLevel="1" x14ac:dyDescent="0.2">
      <c r="A101" s="388">
        <v>5421</v>
      </c>
      <c r="B101" s="399" t="s">
        <v>67</v>
      </c>
      <c r="C101" s="66">
        <v>3000</v>
      </c>
      <c r="D101" s="66">
        <v>1000</v>
      </c>
      <c r="E101" s="314">
        <v>3000</v>
      </c>
      <c r="F101" s="66">
        <v>-2000</v>
      </c>
      <c r="G101" s="402"/>
      <c r="H101" s="401"/>
      <c r="I101" s="401"/>
      <c r="J101" s="401"/>
      <c r="K101" s="401"/>
      <c r="L101" s="401"/>
      <c r="M101" s="401"/>
      <c r="N101" s="401"/>
      <c r="O101" s="401"/>
      <c r="P101" s="401"/>
      <c r="Q101" s="401"/>
      <c r="R101" s="401"/>
      <c r="S101" s="401"/>
      <c r="T101" s="401"/>
      <c r="U101" s="401"/>
      <c r="V101" s="401"/>
      <c r="W101" s="401"/>
      <c r="X101" s="401"/>
      <c r="Y101" s="401"/>
      <c r="Z101" s="401"/>
      <c r="AA101" s="401"/>
      <c r="AB101" s="401"/>
      <c r="AC101" s="401"/>
      <c r="AD101" s="401"/>
      <c r="AE101" s="401"/>
      <c r="AF101" s="401"/>
      <c r="AG101" s="401"/>
      <c r="AH101" s="401"/>
      <c r="AI101" s="401"/>
      <c r="AJ101" s="401"/>
      <c r="AK101" s="401"/>
      <c r="AL101" s="401"/>
      <c r="AM101" s="401"/>
      <c r="AN101" s="401"/>
      <c r="AO101" s="401"/>
      <c r="AP101" s="401"/>
      <c r="AQ101" s="401"/>
    </row>
    <row r="102" spans="1:43" s="400" customFormat="1" outlineLevel="1" x14ac:dyDescent="0.2">
      <c r="A102" s="388">
        <v>5422</v>
      </c>
      <c r="B102" s="399" t="s">
        <v>68</v>
      </c>
      <c r="C102" s="66">
        <v>5000</v>
      </c>
      <c r="D102" s="66">
        <v>1000</v>
      </c>
      <c r="E102" s="314">
        <v>1000</v>
      </c>
      <c r="F102" s="66">
        <v>0</v>
      </c>
      <c r="G102" s="402"/>
      <c r="H102" s="401"/>
      <c r="I102" s="401"/>
      <c r="J102" s="401"/>
      <c r="K102" s="401"/>
      <c r="L102" s="401"/>
      <c r="M102" s="401"/>
      <c r="N102" s="401"/>
      <c r="O102" s="401"/>
      <c r="P102" s="401"/>
      <c r="Q102" s="401"/>
      <c r="R102" s="401"/>
      <c r="S102" s="401"/>
      <c r="T102" s="401"/>
      <c r="U102" s="401"/>
      <c r="V102" s="401"/>
      <c r="W102" s="401"/>
      <c r="X102" s="401"/>
      <c r="Y102" s="401"/>
      <c r="Z102" s="401"/>
      <c r="AA102" s="401"/>
      <c r="AB102" s="401"/>
      <c r="AC102" s="401"/>
      <c r="AD102" s="401"/>
      <c r="AE102" s="401"/>
      <c r="AF102" s="401"/>
      <c r="AG102" s="401"/>
      <c r="AH102" s="401"/>
      <c r="AI102" s="401"/>
      <c r="AJ102" s="401"/>
      <c r="AK102" s="401"/>
      <c r="AL102" s="401"/>
      <c r="AM102" s="401"/>
      <c r="AN102" s="401"/>
      <c r="AO102" s="401"/>
      <c r="AP102" s="401"/>
      <c r="AQ102" s="401"/>
    </row>
    <row r="103" spans="1:43" s="400" customFormat="1" ht="15" outlineLevel="1" thickBot="1" x14ac:dyDescent="0.25">
      <c r="A103" s="388">
        <v>5423</v>
      </c>
      <c r="B103" s="399" t="s">
        <v>69</v>
      </c>
      <c r="C103" s="176">
        <v>23000</v>
      </c>
      <c r="D103" s="176">
        <v>1000</v>
      </c>
      <c r="E103" s="322">
        <v>1000</v>
      </c>
      <c r="F103" s="66">
        <v>0</v>
      </c>
      <c r="G103" s="402"/>
      <c r="H103" s="401"/>
      <c r="I103" s="401"/>
      <c r="J103" s="401"/>
      <c r="K103" s="401"/>
      <c r="L103" s="401"/>
      <c r="M103" s="401"/>
      <c r="N103" s="401"/>
      <c r="O103" s="401"/>
      <c r="P103" s="401"/>
      <c r="Q103" s="401"/>
      <c r="R103" s="401"/>
      <c r="S103" s="401"/>
      <c r="T103" s="401"/>
      <c r="U103" s="401"/>
      <c r="V103" s="401"/>
      <c r="W103" s="401"/>
      <c r="X103" s="401"/>
      <c r="Y103" s="401"/>
      <c r="Z103" s="401"/>
      <c r="AA103" s="401"/>
      <c r="AB103" s="401"/>
      <c r="AC103" s="401"/>
      <c r="AD103" s="401"/>
      <c r="AE103" s="401"/>
      <c r="AF103" s="401"/>
      <c r="AG103" s="401"/>
      <c r="AH103" s="401"/>
      <c r="AI103" s="401"/>
      <c r="AJ103" s="401"/>
      <c r="AK103" s="401"/>
      <c r="AL103" s="401"/>
      <c r="AM103" s="401"/>
      <c r="AN103" s="401"/>
      <c r="AO103" s="401"/>
      <c r="AP103" s="401"/>
      <c r="AQ103" s="401"/>
    </row>
    <row r="104" spans="1:43" s="401" customFormat="1" x14ac:dyDescent="0.2">
      <c r="A104" s="397"/>
      <c r="B104" s="515" t="s">
        <v>160</v>
      </c>
      <c r="C104" s="66">
        <v>64726</v>
      </c>
      <c r="D104" s="66">
        <v>53380</v>
      </c>
      <c r="E104" s="318">
        <v>57380</v>
      </c>
      <c r="F104" s="742">
        <v>-4000</v>
      </c>
      <c r="G104" s="408"/>
    </row>
    <row r="105" spans="1:43" s="190" customFormat="1" ht="15" thickBot="1" x14ac:dyDescent="0.25">
      <c r="A105" s="61"/>
      <c r="B105" s="420"/>
      <c r="C105" s="66"/>
      <c r="D105" s="66"/>
      <c r="E105" s="314"/>
      <c r="F105" s="66"/>
      <c r="G105" s="195"/>
      <c r="H105" s="193"/>
      <c r="I105" s="193"/>
      <c r="J105" s="193"/>
      <c r="K105" s="193"/>
      <c r="L105" s="193"/>
      <c r="M105" s="193"/>
      <c r="N105" s="193"/>
      <c r="O105" s="193"/>
      <c r="P105" s="193"/>
      <c r="Q105" s="193"/>
      <c r="R105" s="193"/>
      <c r="S105" s="193"/>
      <c r="T105" s="193"/>
      <c r="U105" s="193"/>
      <c r="V105" s="193"/>
      <c r="W105" s="193"/>
      <c r="X105" s="193"/>
      <c r="Y105" s="193"/>
      <c r="Z105" s="193"/>
      <c r="AA105" s="193"/>
      <c r="AB105" s="193"/>
      <c r="AC105" s="193"/>
      <c r="AD105" s="193"/>
      <c r="AE105" s="193"/>
      <c r="AF105" s="193"/>
      <c r="AG105" s="193"/>
      <c r="AH105" s="193"/>
      <c r="AI105" s="193"/>
      <c r="AJ105" s="193"/>
      <c r="AK105" s="193"/>
      <c r="AL105" s="193"/>
      <c r="AM105" s="193"/>
      <c r="AN105" s="193"/>
      <c r="AO105" s="193"/>
      <c r="AP105" s="193"/>
      <c r="AQ105" s="193"/>
    </row>
    <row r="106" spans="1:43" s="190" customFormat="1" ht="15" thickBot="1" x14ac:dyDescent="0.25">
      <c r="A106" s="143"/>
      <c r="B106" s="144" t="s">
        <v>168</v>
      </c>
      <c r="C106" s="145"/>
      <c r="D106" s="145"/>
      <c r="E106" s="145"/>
      <c r="F106" s="145"/>
      <c r="G106" s="197"/>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193"/>
      <c r="AE106" s="193"/>
      <c r="AF106" s="193"/>
      <c r="AG106" s="193"/>
      <c r="AH106" s="193"/>
      <c r="AI106" s="193"/>
      <c r="AJ106" s="193"/>
      <c r="AK106" s="193"/>
      <c r="AL106" s="193"/>
      <c r="AM106" s="193"/>
      <c r="AN106" s="193"/>
      <c r="AO106" s="193"/>
      <c r="AP106" s="193"/>
      <c r="AQ106" s="193"/>
    </row>
    <row r="107" spans="1:43" s="190" customFormat="1" outlineLevel="1" x14ac:dyDescent="0.2">
      <c r="A107" s="61">
        <v>5210</v>
      </c>
      <c r="B107" s="485" t="s">
        <v>49</v>
      </c>
      <c r="C107" s="66">
        <v>1000</v>
      </c>
      <c r="D107" s="66">
        <v>1500</v>
      </c>
      <c r="E107" s="314">
        <v>1500</v>
      </c>
      <c r="F107" s="66">
        <v>0</v>
      </c>
      <c r="G107" s="195"/>
      <c r="H107" s="193"/>
      <c r="I107" s="193"/>
      <c r="J107" s="193"/>
      <c r="K107" s="193"/>
      <c r="L107" s="193"/>
      <c r="M107" s="193"/>
      <c r="N107" s="193"/>
      <c r="O107" s="193"/>
      <c r="P107" s="193"/>
      <c r="Q107" s="193"/>
      <c r="R107" s="193"/>
      <c r="S107" s="193"/>
      <c r="T107" s="193"/>
      <c r="U107" s="193"/>
      <c r="V107" s="193"/>
      <c r="W107" s="193"/>
      <c r="X107" s="193"/>
      <c r="Y107" s="193"/>
      <c r="Z107" s="193"/>
      <c r="AA107" s="193"/>
      <c r="AB107" s="193"/>
      <c r="AC107" s="193"/>
      <c r="AD107" s="193"/>
      <c r="AE107" s="193"/>
      <c r="AF107" s="193"/>
      <c r="AG107" s="193"/>
      <c r="AH107" s="193"/>
      <c r="AI107" s="193"/>
      <c r="AJ107" s="193"/>
      <c r="AK107" s="193"/>
      <c r="AL107" s="193"/>
      <c r="AM107" s="193"/>
      <c r="AN107" s="193"/>
      <c r="AO107" s="193"/>
      <c r="AP107" s="193"/>
      <c r="AQ107" s="193"/>
    </row>
    <row r="108" spans="1:43" s="190" customFormat="1" outlineLevel="1" x14ac:dyDescent="0.2">
      <c r="A108" s="61">
        <v>5212</v>
      </c>
      <c r="B108" s="399" t="s">
        <v>50</v>
      </c>
      <c r="C108" s="66">
        <v>18109</v>
      </c>
      <c r="D108" s="66">
        <v>18500</v>
      </c>
      <c r="E108" s="314">
        <v>18453</v>
      </c>
      <c r="F108" s="66">
        <v>47</v>
      </c>
      <c r="G108" s="195"/>
      <c r="H108" s="193"/>
      <c r="I108" s="193"/>
      <c r="J108" s="193"/>
      <c r="K108" s="193"/>
      <c r="L108" s="193"/>
      <c r="M108" s="193"/>
      <c r="N108" s="193"/>
      <c r="O108" s="193"/>
      <c r="P108" s="193"/>
      <c r="Q108" s="193"/>
      <c r="R108" s="193"/>
      <c r="S108" s="193"/>
      <c r="T108" s="193"/>
      <c r="U108" s="193"/>
      <c r="V108" s="193"/>
      <c r="W108" s="193"/>
      <c r="X108" s="193"/>
      <c r="Y108" s="193"/>
      <c r="Z108" s="193"/>
      <c r="AA108" s="193"/>
      <c r="AB108" s="193"/>
      <c r="AC108" s="193"/>
      <c r="AD108" s="193"/>
      <c r="AE108" s="193"/>
      <c r="AF108" s="193"/>
      <c r="AG108" s="193"/>
      <c r="AH108" s="193"/>
      <c r="AI108" s="193"/>
      <c r="AJ108" s="193"/>
      <c r="AK108" s="193"/>
      <c r="AL108" s="193"/>
      <c r="AM108" s="193"/>
      <c r="AN108" s="193"/>
      <c r="AO108" s="193"/>
      <c r="AP108" s="193"/>
      <c r="AQ108" s="193"/>
    </row>
    <row r="109" spans="1:43" s="190" customFormat="1" outlineLevel="1" x14ac:dyDescent="0.2">
      <c r="A109" s="61">
        <v>5215</v>
      </c>
      <c r="B109" s="399" t="s">
        <v>51</v>
      </c>
      <c r="C109" s="66">
        <v>56000</v>
      </c>
      <c r="D109" s="66">
        <v>20000</v>
      </c>
      <c r="E109" s="314">
        <v>20000</v>
      </c>
      <c r="F109" s="66">
        <v>0</v>
      </c>
      <c r="G109" s="195"/>
      <c r="H109" s="193"/>
      <c r="I109" s="193"/>
      <c r="J109" s="193"/>
      <c r="K109" s="193"/>
      <c r="L109" s="193"/>
      <c r="M109" s="193"/>
      <c r="N109" s="193"/>
      <c r="O109" s="193"/>
      <c r="P109" s="193"/>
      <c r="Q109" s="193"/>
      <c r="R109" s="193"/>
      <c r="S109" s="193"/>
      <c r="T109" s="193"/>
      <c r="U109" s="193"/>
      <c r="V109" s="193"/>
      <c r="W109" s="193"/>
      <c r="X109" s="193"/>
      <c r="Y109" s="193"/>
      <c r="Z109" s="193"/>
      <c r="AA109" s="193"/>
      <c r="AB109" s="193"/>
      <c r="AC109" s="193"/>
      <c r="AD109" s="193"/>
      <c r="AE109" s="193"/>
      <c r="AF109" s="193"/>
      <c r="AG109" s="193"/>
      <c r="AH109" s="193"/>
      <c r="AI109" s="193"/>
      <c r="AJ109" s="193"/>
      <c r="AK109" s="193"/>
      <c r="AL109" s="193"/>
      <c r="AM109" s="193"/>
      <c r="AN109" s="193"/>
      <c r="AO109" s="193"/>
      <c r="AP109" s="193"/>
      <c r="AQ109" s="193"/>
    </row>
    <row r="110" spans="1:43" s="401" customFormat="1" outlineLevel="1" x14ac:dyDescent="0.2">
      <c r="A110" s="388" t="s">
        <v>500</v>
      </c>
      <c r="B110" s="402" t="s">
        <v>512</v>
      </c>
      <c r="C110" s="66"/>
      <c r="D110" s="66">
        <v>53242</v>
      </c>
      <c r="E110" s="314">
        <v>53242</v>
      </c>
      <c r="F110" s="66">
        <v>0</v>
      </c>
      <c r="G110" s="402" t="s">
        <v>475</v>
      </c>
    </row>
    <row r="111" spans="1:43" s="190" customFormat="1" outlineLevel="1" x14ac:dyDescent="0.2">
      <c r="A111" s="61">
        <v>5216</v>
      </c>
      <c r="B111" s="399" t="s">
        <v>52</v>
      </c>
      <c r="C111" s="66">
        <v>0</v>
      </c>
      <c r="D111" s="66">
        <v>0</v>
      </c>
      <c r="E111" s="314">
        <v>0</v>
      </c>
      <c r="F111" s="66">
        <v>0</v>
      </c>
      <c r="G111" s="212"/>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c r="AH111" s="193"/>
      <c r="AI111" s="193"/>
      <c r="AJ111" s="193"/>
      <c r="AK111" s="193"/>
      <c r="AL111" s="193"/>
      <c r="AM111" s="193"/>
      <c r="AN111" s="193"/>
      <c r="AO111" s="193"/>
      <c r="AP111" s="193"/>
      <c r="AQ111" s="193"/>
    </row>
    <row r="112" spans="1:43" s="401" customFormat="1" ht="15" outlineLevel="1" thickBot="1" x14ac:dyDescent="0.25">
      <c r="A112" s="388">
        <v>5217</v>
      </c>
      <c r="B112" s="402" t="s">
        <v>53</v>
      </c>
      <c r="C112" s="151">
        <v>400</v>
      </c>
      <c r="D112" s="151">
        <v>0</v>
      </c>
      <c r="E112" s="322"/>
      <c r="F112" s="151"/>
      <c r="G112" s="402"/>
    </row>
    <row r="113" spans="1:43" s="401" customFormat="1" x14ac:dyDescent="0.2">
      <c r="A113" s="397"/>
      <c r="B113" s="515" t="s">
        <v>160</v>
      </c>
      <c r="C113" s="66">
        <v>75509</v>
      </c>
      <c r="D113" s="66">
        <v>93242</v>
      </c>
      <c r="E113" s="318">
        <v>93195</v>
      </c>
      <c r="F113" s="66">
        <v>47</v>
      </c>
      <c r="G113" s="408"/>
    </row>
    <row r="114" spans="1:43" s="190" customFormat="1" ht="15" thickBot="1" x14ac:dyDescent="0.25">
      <c r="A114" s="61"/>
      <c r="B114" s="420"/>
      <c r="C114" s="66"/>
      <c r="D114" s="66"/>
      <c r="E114" s="314"/>
      <c r="F114" s="66"/>
      <c r="G114" s="195"/>
      <c r="H114" s="193"/>
      <c r="I114" s="193"/>
      <c r="J114" s="193"/>
      <c r="K114" s="193"/>
      <c r="L114" s="193"/>
      <c r="M114" s="193"/>
      <c r="N114" s="193"/>
      <c r="O114" s="193"/>
      <c r="P114" s="193"/>
      <c r="Q114" s="193"/>
      <c r="R114" s="193"/>
      <c r="S114" s="193"/>
      <c r="T114" s="193"/>
      <c r="U114" s="193"/>
      <c r="V114" s="193"/>
      <c r="W114" s="193"/>
      <c r="X114" s="193"/>
      <c r="Y114" s="193"/>
      <c r="Z114" s="193"/>
      <c r="AA114" s="193"/>
      <c r="AB114" s="193"/>
      <c r="AC114" s="193"/>
      <c r="AD114" s="193"/>
      <c r="AE114" s="193"/>
      <c r="AF114" s="193"/>
      <c r="AG114" s="193"/>
      <c r="AH114" s="193"/>
      <c r="AI114" s="193"/>
      <c r="AJ114" s="193"/>
      <c r="AK114" s="193"/>
      <c r="AL114" s="193"/>
      <c r="AM114" s="193"/>
      <c r="AN114" s="193"/>
      <c r="AO114" s="193"/>
      <c r="AP114" s="193"/>
      <c r="AQ114" s="193"/>
    </row>
    <row r="115" spans="1:43" s="190" customFormat="1" ht="15" thickBot="1" x14ac:dyDescent="0.25">
      <c r="A115" s="143"/>
      <c r="B115" s="144" t="s">
        <v>169</v>
      </c>
      <c r="C115" s="145"/>
      <c r="D115" s="145"/>
      <c r="E115" s="145"/>
      <c r="F115" s="145"/>
      <c r="G115" s="197"/>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c r="AE115" s="193"/>
      <c r="AF115" s="193"/>
      <c r="AG115" s="193"/>
      <c r="AH115" s="193"/>
      <c r="AI115" s="193"/>
      <c r="AJ115" s="193"/>
      <c r="AK115" s="193"/>
      <c r="AL115" s="193"/>
      <c r="AM115" s="193"/>
      <c r="AN115" s="193"/>
      <c r="AO115" s="193"/>
      <c r="AP115" s="193"/>
      <c r="AQ115" s="193"/>
    </row>
    <row r="116" spans="1:43" s="190" customFormat="1" outlineLevel="1" x14ac:dyDescent="0.2">
      <c r="A116" s="61">
        <v>5200</v>
      </c>
      <c r="B116" s="485" t="s">
        <v>45</v>
      </c>
      <c r="C116" s="66">
        <v>3089</v>
      </c>
      <c r="D116" s="66">
        <v>3000</v>
      </c>
      <c r="E116" s="314">
        <v>3000</v>
      </c>
      <c r="F116" s="66">
        <v>0</v>
      </c>
      <c r="G116" s="195"/>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c r="AE116" s="193"/>
      <c r="AF116" s="193"/>
      <c r="AG116" s="193"/>
      <c r="AH116" s="193"/>
      <c r="AI116" s="193"/>
      <c r="AJ116" s="193"/>
      <c r="AK116" s="193"/>
      <c r="AL116" s="193"/>
      <c r="AM116" s="193"/>
      <c r="AN116" s="193"/>
      <c r="AO116" s="193"/>
      <c r="AP116" s="193"/>
      <c r="AQ116" s="193"/>
    </row>
    <row r="117" spans="1:43" s="190" customFormat="1" outlineLevel="1" x14ac:dyDescent="0.2">
      <c r="A117" s="61">
        <v>5201</v>
      </c>
      <c r="B117" s="399" t="s">
        <v>46</v>
      </c>
      <c r="C117" s="66">
        <v>15000</v>
      </c>
      <c r="D117" s="66">
        <v>15000</v>
      </c>
      <c r="E117" s="314">
        <v>15000</v>
      </c>
      <c r="F117" s="66">
        <v>0</v>
      </c>
      <c r="G117" s="195"/>
      <c r="H117" s="193"/>
      <c r="I117" s="193"/>
      <c r="J117" s="193"/>
      <c r="K117" s="193"/>
      <c r="L117" s="193"/>
      <c r="M117" s="193"/>
      <c r="N117" s="193"/>
      <c r="O117" s="193"/>
      <c r="P117" s="193"/>
      <c r="Q117" s="193"/>
      <c r="R117" s="193"/>
      <c r="S117" s="193"/>
      <c r="T117" s="193"/>
      <c r="U117" s="193"/>
      <c r="V117" s="193"/>
      <c r="W117" s="193"/>
      <c r="X117" s="193"/>
      <c r="Y117" s="193"/>
      <c r="Z117" s="193"/>
      <c r="AA117" s="193"/>
      <c r="AB117" s="193"/>
      <c r="AC117" s="193"/>
      <c r="AD117" s="193"/>
      <c r="AE117" s="193"/>
      <c r="AF117" s="193"/>
      <c r="AG117" s="193"/>
      <c r="AH117" s="193"/>
      <c r="AI117" s="193"/>
      <c r="AJ117" s="193"/>
      <c r="AK117" s="193"/>
      <c r="AL117" s="193"/>
      <c r="AM117" s="193"/>
      <c r="AN117" s="193"/>
      <c r="AO117" s="193"/>
      <c r="AP117" s="193"/>
      <c r="AQ117" s="193"/>
    </row>
    <row r="118" spans="1:43" s="190" customFormat="1" outlineLevel="1" x14ac:dyDescent="0.2">
      <c r="A118" s="61">
        <v>5205</v>
      </c>
      <c r="B118" s="399" t="s">
        <v>48</v>
      </c>
      <c r="C118" s="66">
        <v>50</v>
      </c>
      <c r="D118" s="66">
        <v>50</v>
      </c>
      <c r="E118" s="314">
        <v>200</v>
      </c>
      <c r="F118" s="66">
        <v>-150</v>
      </c>
      <c r="G118" s="195"/>
      <c r="H118" s="193"/>
      <c r="I118" s="193"/>
      <c r="J118" s="193"/>
      <c r="K118" s="193"/>
      <c r="L118" s="193"/>
      <c r="M118" s="193"/>
      <c r="N118" s="193"/>
      <c r="O118" s="193"/>
      <c r="P118" s="193"/>
      <c r="Q118" s="193"/>
      <c r="R118" s="193"/>
      <c r="S118" s="193"/>
      <c r="T118" s="193"/>
      <c r="U118" s="193"/>
      <c r="V118" s="193"/>
      <c r="W118" s="193"/>
      <c r="X118" s="193"/>
      <c r="Y118" s="193"/>
      <c r="Z118" s="193"/>
      <c r="AA118" s="193"/>
      <c r="AB118" s="193"/>
      <c r="AC118" s="193"/>
      <c r="AD118" s="193"/>
      <c r="AE118" s="193"/>
      <c r="AF118" s="193"/>
      <c r="AG118" s="193"/>
      <c r="AH118" s="193"/>
      <c r="AI118" s="193"/>
      <c r="AJ118" s="193"/>
      <c r="AK118" s="193"/>
      <c r="AL118" s="193"/>
      <c r="AM118" s="193"/>
      <c r="AN118" s="193"/>
      <c r="AO118" s="193"/>
      <c r="AP118" s="193"/>
      <c r="AQ118" s="193"/>
    </row>
    <row r="119" spans="1:43" s="190" customFormat="1" outlineLevel="1" x14ac:dyDescent="0.2">
      <c r="A119" s="61">
        <v>5230</v>
      </c>
      <c r="B119" s="399" t="s">
        <v>54</v>
      </c>
      <c r="C119" s="66">
        <v>28300</v>
      </c>
      <c r="D119" s="66">
        <v>28500</v>
      </c>
      <c r="E119" s="314">
        <v>28500</v>
      </c>
      <c r="F119" s="66">
        <v>0</v>
      </c>
      <c r="G119" s="213"/>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c r="AE119" s="193"/>
      <c r="AF119" s="193"/>
      <c r="AG119" s="193"/>
      <c r="AH119" s="193"/>
      <c r="AI119" s="193"/>
      <c r="AJ119" s="193"/>
      <c r="AK119" s="193"/>
      <c r="AL119" s="193"/>
      <c r="AM119" s="193"/>
      <c r="AN119" s="193"/>
      <c r="AO119" s="193"/>
      <c r="AP119" s="193"/>
      <c r="AQ119" s="193"/>
    </row>
    <row r="120" spans="1:43" s="190" customFormat="1" ht="29.25" outlineLevel="1" thickBot="1" x14ac:dyDescent="0.25">
      <c r="A120" s="61">
        <v>5202</v>
      </c>
      <c r="B120" s="399" t="s">
        <v>47</v>
      </c>
      <c r="C120" s="151">
        <v>0</v>
      </c>
      <c r="D120" s="151">
        <v>0</v>
      </c>
      <c r="E120" s="322"/>
      <c r="F120" s="66">
        <v>0</v>
      </c>
      <c r="G120" s="195"/>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c r="AE120" s="193"/>
      <c r="AF120" s="193"/>
      <c r="AG120" s="193"/>
      <c r="AH120" s="193"/>
      <c r="AI120" s="193"/>
      <c r="AJ120" s="193"/>
      <c r="AK120" s="193"/>
      <c r="AL120" s="193"/>
      <c r="AM120" s="193"/>
      <c r="AN120" s="193"/>
      <c r="AO120" s="193"/>
      <c r="AP120" s="193"/>
      <c r="AQ120" s="193"/>
    </row>
    <row r="121" spans="1:43" s="401" customFormat="1" x14ac:dyDescent="0.2">
      <c r="A121" s="397"/>
      <c r="B121" s="515" t="s">
        <v>160</v>
      </c>
      <c r="C121" s="66">
        <v>46439</v>
      </c>
      <c r="D121" s="66">
        <v>46550</v>
      </c>
      <c r="E121" s="318">
        <v>46700</v>
      </c>
      <c r="F121" s="742">
        <v>-150</v>
      </c>
      <c r="G121" s="408"/>
    </row>
    <row r="122" spans="1:43" s="190" customFormat="1" ht="15" thickBot="1" x14ac:dyDescent="0.25">
      <c r="A122" s="61"/>
      <c r="B122" s="420"/>
      <c r="C122" s="66"/>
      <c r="D122" s="66"/>
      <c r="E122" s="314"/>
      <c r="F122" s="66"/>
      <c r="G122" s="195"/>
      <c r="H122" s="193"/>
      <c r="I122" s="193"/>
      <c r="J122" s="193"/>
      <c r="K122" s="193"/>
      <c r="L122" s="193"/>
      <c r="M122" s="193"/>
      <c r="N122" s="193"/>
      <c r="O122" s="193"/>
      <c r="P122" s="193"/>
      <c r="Q122" s="193"/>
      <c r="R122" s="193"/>
      <c r="S122" s="193"/>
      <c r="T122" s="193"/>
      <c r="U122" s="193"/>
      <c r="V122" s="193"/>
      <c r="W122" s="193"/>
      <c r="X122" s="193"/>
      <c r="Y122" s="193"/>
      <c r="Z122" s="193"/>
      <c r="AA122" s="193"/>
      <c r="AB122" s="193"/>
      <c r="AC122" s="193"/>
      <c r="AD122" s="193"/>
      <c r="AE122" s="193"/>
      <c r="AF122" s="193"/>
      <c r="AG122" s="193"/>
      <c r="AH122" s="193"/>
      <c r="AI122" s="193"/>
      <c r="AJ122" s="193"/>
      <c r="AK122" s="193"/>
      <c r="AL122" s="193"/>
      <c r="AM122" s="193"/>
      <c r="AN122" s="193"/>
      <c r="AO122" s="193"/>
      <c r="AP122" s="193"/>
      <c r="AQ122" s="193"/>
    </row>
    <row r="123" spans="1:43" s="190" customFormat="1" ht="15" thickBot="1" x14ac:dyDescent="0.25">
      <c r="A123" s="143"/>
      <c r="B123" s="144" t="s">
        <v>170</v>
      </c>
      <c r="C123" s="145"/>
      <c r="D123" s="145"/>
      <c r="E123" s="145"/>
      <c r="F123" s="145"/>
      <c r="G123" s="197"/>
      <c r="H123" s="193"/>
      <c r="I123" s="193"/>
      <c r="J123" s="193"/>
      <c r="K123" s="193"/>
      <c r="L123" s="193"/>
      <c r="M123" s="193"/>
      <c r="N123" s="193"/>
      <c r="O123" s="193"/>
      <c r="P123" s="193"/>
      <c r="Q123" s="193"/>
      <c r="R123" s="193"/>
      <c r="S123" s="193"/>
      <c r="T123" s="193"/>
      <c r="U123" s="193"/>
      <c r="V123" s="193"/>
      <c r="W123" s="193"/>
      <c r="X123" s="193"/>
      <c r="Y123" s="193"/>
      <c r="Z123" s="193"/>
      <c r="AA123" s="193"/>
      <c r="AB123" s="193"/>
      <c r="AC123" s="193"/>
      <c r="AD123" s="193"/>
      <c r="AE123" s="193"/>
      <c r="AF123" s="193"/>
      <c r="AG123" s="193"/>
      <c r="AH123" s="193"/>
      <c r="AI123" s="193"/>
      <c r="AJ123" s="193"/>
      <c r="AK123" s="193"/>
      <c r="AL123" s="193"/>
      <c r="AM123" s="193"/>
      <c r="AN123" s="193"/>
      <c r="AO123" s="193"/>
      <c r="AP123" s="193"/>
      <c r="AQ123" s="193"/>
    </row>
    <row r="124" spans="1:43" s="401" customFormat="1" outlineLevel="1" x14ac:dyDescent="0.2">
      <c r="A124" s="388">
        <v>6510</v>
      </c>
      <c r="B124" s="402" t="s">
        <v>96</v>
      </c>
      <c r="C124" s="66">
        <v>19268</v>
      </c>
      <c r="D124" s="66">
        <v>8000</v>
      </c>
      <c r="E124" s="314">
        <v>11350</v>
      </c>
      <c r="F124" s="66">
        <v>-3350</v>
      </c>
      <c r="G124" s="402"/>
    </row>
    <row r="125" spans="1:43" s="401" customFormat="1" outlineLevel="1" x14ac:dyDescent="0.2">
      <c r="A125" s="388">
        <v>6050</v>
      </c>
      <c r="B125" s="402" t="s">
        <v>88</v>
      </c>
      <c r="C125" s="66">
        <v>21575</v>
      </c>
      <c r="D125" s="66">
        <v>25000</v>
      </c>
      <c r="E125" s="314">
        <v>26625</v>
      </c>
      <c r="F125" s="66">
        <v>-1625</v>
      </c>
      <c r="G125" s="402"/>
    </row>
    <row r="126" spans="1:43" s="401" customFormat="1" outlineLevel="1" x14ac:dyDescent="0.2">
      <c r="A126" s="388">
        <v>6999</v>
      </c>
      <c r="B126" s="399" t="s">
        <v>99</v>
      </c>
      <c r="C126" s="66">
        <v>22750</v>
      </c>
      <c r="D126" s="66">
        <v>22750</v>
      </c>
      <c r="E126" s="314">
        <v>22750</v>
      </c>
      <c r="F126" s="66">
        <v>0</v>
      </c>
      <c r="G126" s="402"/>
    </row>
    <row r="127" spans="1:43" s="401" customFormat="1" outlineLevel="1" x14ac:dyDescent="0.2">
      <c r="A127" s="388">
        <v>6700</v>
      </c>
      <c r="B127" s="402" t="s">
        <v>98</v>
      </c>
      <c r="C127" s="66">
        <v>44000</v>
      </c>
      <c r="D127" s="66">
        <v>45000</v>
      </c>
      <c r="E127" s="314">
        <v>45000</v>
      </c>
      <c r="F127" s="66">
        <v>0</v>
      </c>
      <c r="G127" s="402"/>
    </row>
    <row r="128" spans="1:43" s="401" customFormat="1" outlineLevel="1" x14ac:dyDescent="0.2">
      <c r="A128" s="388">
        <v>6710</v>
      </c>
      <c r="B128" s="402" t="s">
        <v>443</v>
      </c>
      <c r="C128" s="66">
        <v>0</v>
      </c>
      <c r="D128" s="66">
        <v>41307.15</v>
      </c>
      <c r="E128" s="314">
        <v>41307</v>
      </c>
      <c r="F128" s="66"/>
      <c r="G128" s="402"/>
    </row>
    <row r="129" spans="1:43" s="698" customFormat="1" outlineLevel="1" x14ac:dyDescent="0.2">
      <c r="A129" s="699">
        <v>6730</v>
      </c>
      <c r="B129" s="697" t="s">
        <v>496</v>
      </c>
      <c r="C129" s="696">
        <v>0</v>
      </c>
      <c r="D129" s="696">
        <v>20000</v>
      </c>
      <c r="E129" s="696">
        <v>20000</v>
      </c>
      <c r="F129" s="696">
        <v>0</v>
      </c>
      <c r="G129" s="697" t="s">
        <v>622</v>
      </c>
    </row>
    <row r="130" spans="1:43" s="401" customFormat="1" outlineLevel="1" x14ac:dyDescent="0.2">
      <c r="A130" s="388">
        <v>6070</v>
      </c>
      <c r="B130" s="402" t="s">
        <v>194</v>
      </c>
      <c r="C130" s="66">
        <v>0</v>
      </c>
      <c r="D130" s="66">
        <v>0</v>
      </c>
      <c r="E130" s="314">
        <v>8000</v>
      </c>
      <c r="F130" s="66">
        <v>-8000</v>
      </c>
      <c r="G130" s="402" t="s">
        <v>602</v>
      </c>
    </row>
    <row r="131" spans="1:43" s="401" customFormat="1" outlineLevel="1" x14ac:dyDescent="0.2">
      <c r="A131" s="388">
        <v>6600</v>
      </c>
      <c r="B131" s="402" t="s">
        <v>97</v>
      </c>
      <c r="C131" s="66">
        <v>5200</v>
      </c>
      <c r="D131" s="66">
        <v>1000</v>
      </c>
      <c r="E131" s="314">
        <v>1000</v>
      </c>
      <c r="F131" s="66">
        <v>0</v>
      </c>
      <c r="G131" s="402"/>
    </row>
    <row r="132" spans="1:43" s="383" customFormat="1" outlineLevel="1" x14ac:dyDescent="0.2">
      <c r="A132" s="700">
        <v>6720</v>
      </c>
      <c r="B132" s="382" t="s">
        <v>497</v>
      </c>
      <c r="C132" s="66">
        <v>0</v>
      </c>
      <c r="D132" s="66">
        <v>10000</v>
      </c>
      <c r="E132" s="314">
        <v>10000</v>
      </c>
      <c r="F132" s="66">
        <v>0</v>
      </c>
      <c r="G132" s="382" t="s">
        <v>501</v>
      </c>
    </row>
    <row r="133" spans="1:43" s="401" customFormat="1" outlineLevel="1" x14ac:dyDescent="0.2">
      <c r="A133" s="388">
        <v>6200</v>
      </c>
      <c r="B133" s="402" t="s">
        <v>92</v>
      </c>
      <c r="C133" s="66">
        <v>39480</v>
      </c>
      <c r="D133" s="66">
        <v>39480</v>
      </c>
      <c r="E133" s="314">
        <v>32118.42</v>
      </c>
      <c r="F133" s="66">
        <v>7361.5800000000017</v>
      </c>
      <c r="G133" s="402"/>
    </row>
    <row r="134" spans="1:43" s="401" customFormat="1" outlineLevel="1" x14ac:dyDescent="0.2">
      <c r="A134" s="388">
        <v>6055</v>
      </c>
      <c r="B134" s="402" t="s">
        <v>196</v>
      </c>
      <c r="C134" s="66">
        <v>6232</v>
      </c>
      <c r="D134" s="66">
        <v>5000</v>
      </c>
      <c r="E134" s="314">
        <v>5000</v>
      </c>
      <c r="F134" s="66">
        <v>0</v>
      </c>
      <c r="G134" s="402" t="s">
        <v>603</v>
      </c>
    </row>
    <row r="135" spans="1:43" s="698" customFormat="1" outlineLevel="1" x14ac:dyDescent="0.2">
      <c r="A135" s="695">
        <v>5905</v>
      </c>
      <c r="B135" s="697" t="s">
        <v>84</v>
      </c>
      <c r="C135" s="696">
        <v>1250</v>
      </c>
      <c r="D135" s="696">
        <v>1250</v>
      </c>
      <c r="E135" s="696">
        <v>2000</v>
      </c>
      <c r="F135" s="696">
        <v>-750</v>
      </c>
      <c r="G135" s="697" t="s">
        <v>604</v>
      </c>
    </row>
    <row r="136" spans="1:43" s="190" customFormat="1" outlineLevel="1" x14ac:dyDescent="0.2">
      <c r="A136" s="61">
        <v>6100</v>
      </c>
      <c r="B136" s="402" t="s">
        <v>90</v>
      </c>
      <c r="C136" s="66">
        <v>450</v>
      </c>
      <c r="D136" s="66">
        <v>600</v>
      </c>
      <c r="E136" s="314">
        <v>550</v>
      </c>
      <c r="F136" s="66">
        <v>50</v>
      </c>
      <c r="G136" s="195"/>
      <c r="H136" s="193"/>
      <c r="I136" s="193"/>
      <c r="J136" s="193"/>
      <c r="K136" s="193"/>
      <c r="L136" s="193"/>
      <c r="M136" s="193"/>
      <c r="N136" s="193"/>
      <c r="O136" s="193"/>
      <c r="P136" s="193"/>
      <c r="Q136" s="193"/>
      <c r="R136" s="193"/>
      <c r="S136" s="193"/>
      <c r="T136" s="193"/>
      <c r="U136" s="193"/>
      <c r="V136" s="193"/>
      <c r="W136" s="193"/>
      <c r="X136" s="193"/>
      <c r="Y136" s="193"/>
      <c r="Z136" s="193"/>
      <c r="AA136" s="193"/>
      <c r="AB136" s="193"/>
      <c r="AC136" s="193"/>
      <c r="AD136" s="193"/>
      <c r="AE136" s="193"/>
      <c r="AF136" s="193"/>
      <c r="AG136" s="193"/>
      <c r="AH136" s="193"/>
      <c r="AI136" s="193"/>
      <c r="AJ136" s="193"/>
      <c r="AK136" s="193"/>
      <c r="AL136" s="193"/>
      <c r="AM136" s="193"/>
      <c r="AN136" s="193"/>
      <c r="AO136" s="193"/>
      <c r="AP136" s="193"/>
      <c r="AQ136" s="193"/>
    </row>
    <row r="137" spans="1:43" s="401" customFormat="1" outlineLevel="1" x14ac:dyDescent="0.2">
      <c r="A137" s="388">
        <v>6115</v>
      </c>
      <c r="B137" s="399" t="s">
        <v>91</v>
      </c>
      <c r="C137" s="66">
        <v>30443</v>
      </c>
      <c r="D137" s="66">
        <v>28000</v>
      </c>
      <c r="E137" s="314">
        <v>27855</v>
      </c>
      <c r="F137" s="66">
        <v>145</v>
      </c>
      <c r="G137" s="402"/>
    </row>
    <row r="138" spans="1:43" s="703" customFormat="1" ht="15" outlineLevel="1" x14ac:dyDescent="0.2">
      <c r="A138" s="761">
        <v>6745</v>
      </c>
      <c r="B138" s="701" t="s">
        <v>513</v>
      </c>
      <c r="C138" s="702"/>
      <c r="D138" s="702"/>
      <c r="E138" s="702">
        <v>1800</v>
      </c>
      <c r="F138" s="702">
        <v>-1800</v>
      </c>
      <c r="G138" s="701"/>
    </row>
    <row r="139" spans="1:43" s="703" customFormat="1" outlineLevel="1" x14ac:dyDescent="0.2">
      <c r="A139" s="760">
        <v>6740</v>
      </c>
      <c r="B139" s="701" t="s">
        <v>451</v>
      </c>
      <c r="C139" s="702">
        <v>0</v>
      </c>
      <c r="D139" s="702">
        <v>2500</v>
      </c>
      <c r="E139" s="702">
        <v>6100</v>
      </c>
      <c r="F139" s="702">
        <v>-3600</v>
      </c>
      <c r="G139" s="701" t="s">
        <v>566</v>
      </c>
    </row>
    <row r="140" spans="1:43" s="582" customFormat="1" outlineLevel="1" x14ac:dyDescent="0.2">
      <c r="A140" s="580">
        <v>6505</v>
      </c>
      <c r="B140" s="496" t="s">
        <v>95</v>
      </c>
      <c r="C140" s="581">
        <v>700</v>
      </c>
      <c r="D140" s="581">
        <v>15000</v>
      </c>
      <c r="E140" s="581">
        <v>15000</v>
      </c>
      <c r="F140" s="581">
        <v>0</v>
      </c>
      <c r="G140" s="496" t="s">
        <v>623</v>
      </c>
    </row>
    <row r="141" spans="1:43" s="401" customFormat="1" outlineLevel="1" x14ac:dyDescent="0.2">
      <c r="A141" s="388">
        <v>7871</v>
      </c>
      <c r="B141" s="402" t="s">
        <v>155</v>
      </c>
      <c r="C141" s="66">
        <v>3500</v>
      </c>
      <c r="D141" s="66">
        <v>3500</v>
      </c>
      <c r="E141" s="314">
        <v>3500</v>
      </c>
      <c r="F141" s="66">
        <v>0</v>
      </c>
      <c r="G141" s="402"/>
    </row>
    <row r="142" spans="1:43" s="401" customFormat="1" outlineLevel="1" x14ac:dyDescent="0.2">
      <c r="A142" s="388">
        <v>7870</v>
      </c>
      <c r="B142" s="402" t="s">
        <v>154</v>
      </c>
      <c r="C142" s="66">
        <v>43500</v>
      </c>
      <c r="D142" s="66">
        <v>43500</v>
      </c>
      <c r="E142" s="314">
        <v>43500</v>
      </c>
      <c r="F142" s="66">
        <v>0</v>
      </c>
      <c r="G142" s="402"/>
    </row>
    <row r="143" spans="1:43" s="401" customFormat="1" outlineLevel="1" x14ac:dyDescent="0.2">
      <c r="A143" s="388">
        <v>6770</v>
      </c>
      <c r="B143" s="402" t="s">
        <v>567</v>
      </c>
      <c r="C143" s="66"/>
      <c r="D143" s="66">
        <v>0</v>
      </c>
      <c r="E143" s="314">
        <v>11053</v>
      </c>
      <c r="F143" s="66">
        <v>-11053</v>
      </c>
      <c r="G143" s="402" t="s">
        <v>607</v>
      </c>
    </row>
    <row r="144" spans="1:43" s="401" customFormat="1" outlineLevel="1" x14ac:dyDescent="0.2">
      <c r="A144" s="388">
        <v>6000</v>
      </c>
      <c r="B144" s="399" t="s">
        <v>86</v>
      </c>
      <c r="C144" s="66">
        <v>97685</v>
      </c>
      <c r="D144" s="66">
        <v>110000</v>
      </c>
      <c r="E144" s="314">
        <v>76598</v>
      </c>
      <c r="F144" s="66">
        <v>33402</v>
      </c>
      <c r="G144" s="402"/>
    </row>
    <row r="145" spans="1:43" s="190" customFormat="1" outlineLevel="1" x14ac:dyDescent="0.2">
      <c r="A145" s="388">
        <v>6002</v>
      </c>
      <c r="B145" s="399" t="s">
        <v>87</v>
      </c>
      <c r="C145" s="66">
        <v>27303</v>
      </c>
      <c r="D145" s="66">
        <v>30000</v>
      </c>
      <c r="E145" s="314">
        <v>29281</v>
      </c>
      <c r="F145" s="66">
        <v>719</v>
      </c>
      <c r="G145" s="195"/>
      <c r="H145" s="193"/>
      <c r="I145" s="193"/>
      <c r="J145" s="193"/>
      <c r="K145" s="193"/>
      <c r="L145" s="193"/>
      <c r="M145" s="193"/>
      <c r="N145" s="193"/>
      <c r="O145" s="193"/>
      <c r="P145" s="193"/>
      <c r="Q145" s="193"/>
      <c r="R145" s="193"/>
      <c r="S145" s="193"/>
      <c r="T145" s="193"/>
      <c r="U145" s="193"/>
      <c r="V145" s="193"/>
      <c r="W145" s="193"/>
      <c r="X145" s="193"/>
      <c r="Y145" s="193"/>
      <c r="Z145" s="193"/>
      <c r="AA145" s="193"/>
      <c r="AB145" s="193"/>
      <c r="AC145" s="193"/>
      <c r="AD145" s="193"/>
      <c r="AE145" s="193"/>
      <c r="AF145" s="193"/>
      <c r="AG145" s="193"/>
      <c r="AH145" s="193"/>
      <c r="AI145" s="193"/>
      <c r="AJ145" s="193"/>
      <c r="AK145" s="193"/>
      <c r="AL145" s="193"/>
      <c r="AM145" s="193"/>
      <c r="AN145" s="193"/>
      <c r="AO145" s="193"/>
      <c r="AP145" s="193"/>
      <c r="AQ145" s="193"/>
    </row>
    <row r="146" spans="1:43" s="698" customFormat="1" hidden="1" outlineLevel="1" x14ac:dyDescent="0.2">
      <c r="A146" s="695">
        <v>6760</v>
      </c>
      <c r="B146" s="697" t="s">
        <v>449</v>
      </c>
      <c r="C146" s="696"/>
      <c r="D146" s="696">
        <v>0</v>
      </c>
      <c r="E146" s="696"/>
      <c r="F146" s="696">
        <v>0</v>
      </c>
      <c r="G146" s="697"/>
    </row>
    <row r="147" spans="1:43" s="190" customFormat="1" outlineLevel="1" x14ac:dyDescent="0.2">
      <c r="A147" s="388">
        <v>5980</v>
      </c>
      <c r="B147" s="399" t="s">
        <v>85</v>
      </c>
      <c r="C147" s="66">
        <v>34493</v>
      </c>
      <c r="D147" s="66">
        <v>34493</v>
      </c>
      <c r="E147" s="314">
        <v>34493</v>
      </c>
      <c r="F147" s="66">
        <v>0</v>
      </c>
      <c r="G147" s="195"/>
      <c r="H147" s="193"/>
      <c r="I147" s="193"/>
      <c r="J147" s="193"/>
      <c r="K147" s="193"/>
      <c r="L147" s="193"/>
      <c r="M147" s="193"/>
      <c r="N147" s="193"/>
      <c r="O147" s="193"/>
      <c r="P147" s="193"/>
      <c r="Q147" s="193"/>
      <c r="R147" s="193"/>
      <c r="S147" s="193"/>
      <c r="T147" s="193"/>
      <c r="U147" s="193"/>
      <c r="V147" s="193"/>
      <c r="W147" s="193"/>
      <c r="X147" s="193"/>
      <c r="Y147" s="193"/>
      <c r="Z147" s="193"/>
      <c r="AA147" s="193"/>
      <c r="AB147" s="193"/>
      <c r="AC147" s="193"/>
      <c r="AD147" s="193"/>
      <c r="AE147" s="193"/>
      <c r="AF147" s="193"/>
      <c r="AG147" s="193"/>
      <c r="AH147" s="193"/>
      <c r="AI147" s="193"/>
      <c r="AJ147" s="193"/>
      <c r="AK147" s="193"/>
      <c r="AL147" s="193"/>
      <c r="AM147" s="193"/>
      <c r="AN147" s="193"/>
      <c r="AO147" s="193"/>
      <c r="AP147" s="193"/>
      <c r="AQ147" s="193"/>
    </row>
    <row r="148" spans="1:43" s="401" customFormat="1" outlineLevel="1" x14ac:dyDescent="0.2">
      <c r="A148" s="388">
        <v>6300</v>
      </c>
      <c r="B148" s="402" t="s">
        <v>93</v>
      </c>
      <c r="C148" s="66">
        <v>15000</v>
      </c>
      <c r="D148" s="66">
        <v>20000</v>
      </c>
      <c r="E148" s="314">
        <v>20000</v>
      </c>
      <c r="F148" s="66">
        <v>0</v>
      </c>
      <c r="G148" s="402"/>
    </row>
    <row r="149" spans="1:43" s="693" customFormat="1" outlineLevel="1" x14ac:dyDescent="0.2">
      <c r="A149" s="580">
        <v>6400</v>
      </c>
      <c r="B149" s="692" t="s">
        <v>94</v>
      </c>
      <c r="C149" s="581">
        <v>26000</v>
      </c>
      <c r="D149" s="581">
        <v>40000</v>
      </c>
      <c r="E149" s="581">
        <v>40000</v>
      </c>
      <c r="F149" s="581">
        <v>0</v>
      </c>
      <c r="G149" s="496" t="s">
        <v>623</v>
      </c>
    </row>
    <row r="150" spans="1:43" s="582" customFormat="1" outlineLevel="1" x14ac:dyDescent="0.2">
      <c r="A150" s="580">
        <v>6099</v>
      </c>
      <c r="B150" s="496" t="s">
        <v>89</v>
      </c>
      <c r="C150" s="581">
        <v>20000</v>
      </c>
      <c r="D150" s="581">
        <v>20000</v>
      </c>
      <c r="E150" s="581">
        <v>20000</v>
      </c>
      <c r="F150" s="581">
        <v>0</v>
      </c>
      <c r="G150" s="496" t="s">
        <v>623</v>
      </c>
    </row>
    <row r="151" spans="1:43" s="190" customFormat="1" outlineLevel="1" x14ac:dyDescent="0.2">
      <c r="A151" s="61">
        <v>6750</v>
      </c>
      <c r="B151" s="399" t="s">
        <v>445</v>
      </c>
      <c r="C151" s="66">
        <v>35000</v>
      </c>
      <c r="D151" s="66">
        <v>0</v>
      </c>
      <c r="E151" s="314"/>
      <c r="F151" s="66">
        <v>0</v>
      </c>
      <c r="G151" s="195"/>
      <c r="H151" s="193"/>
      <c r="I151" s="193"/>
      <c r="J151" s="193"/>
      <c r="K151" s="193"/>
      <c r="L151" s="193"/>
      <c r="M151" s="193"/>
      <c r="N151" s="193"/>
      <c r="O151" s="193"/>
      <c r="P151" s="193"/>
      <c r="Q151" s="193"/>
      <c r="R151" s="193"/>
      <c r="S151" s="193"/>
      <c r="T151" s="193"/>
      <c r="U151" s="193"/>
      <c r="V151" s="193"/>
      <c r="W151" s="193"/>
      <c r="X151" s="193"/>
      <c r="Y151" s="193"/>
      <c r="Z151" s="193"/>
      <c r="AA151" s="193"/>
      <c r="AB151" s="193"/>
      <c r="AC151" s="193"/>
      <c r="AD151" s="193"/>
      <c r="AE151" s="193"/>
      <c r="AF151" s="193"/>
      <c r="AG151" s="193"/>
      <c r="AH151" s="193"/>
      <c r="AI151" s="193"/>
      <c r="AJ151" s="193"/>
      <c r="AK151" s="193"/>
      <c r="AL151" s="193"/>
      <c r="AM151" s="193"/>
      <c r="AN151" s="193"/>
      <c r="AO151" s="193"/>
      <c r="AP151" s="193"/>
      <c r="AQ151" s="193"/>
    </row>
    <row r="152" spans="1:43" s="582" customFormat="1" outlineLevel="1" x14ac:dyDescent="0.2">
      <c r="A152" s="580">
        <v>6500</v>
      </c>
      <c r="B152" s="496" t="s">
        <v>444</v>
      </c>
      <c r="C152" s="581">
        <v>13000</v>
      </c>
      <c r="D152" s="581">
        <v>16000</v>
      </c>
      <c r="E152" s="581">
        <v>23500</v>
      </c>
      <c r="F152" s="581">
        <v>-7500</v>
      </c>
      <c r="G152" s="496" t="s">
        <v>623</v>
      </c>
    </row>
    <row r="153" spans="1:43" s="703" customFormat="1" ht="15.75" outlineLevel="1" thickBot="1" x14ac:dyDescent="0.25">
      <c r="A153" s="761">
        <v>8150</v>
      </c>
      <c r="B153" s="701" t="s">
        <v>506</v>
      </c>
      <c r="C153" s="702"/>
      <c r="D153" s="702"/>
      <c r="E153" s="702">
        <v>10000</v>
      </c>
      <c r="F153" s="702">
        <v>-10000</v>
      </c>
      <c r="G153" s="701" t="s">
        <v>624</v>
      </c>
    </row>
    <row r="154" spans="1:43" s="190" customFormat="1" x14ac:dyDescent="0.2">
      <c r="A154" s="152"/>
      <c r="B154" s="468" t="s">
        <v>160</v>
      </c>
      <c r="C154" s="742">
        <v>506829</v>
      </c>
      <c r="D154" s="745">
        <v>582380.15</v>
      </c>
      <c r="E154" s="319">
        <v>588380.41999999993</v>
      </c>
      <c r="F154" s="742">
        <v>-6000.4199999999983</v>
      </c>
      <c r="G154" s="206"/>
      <c r="H154" s="193"/>
      <c r="I154" s="193"/>
      <c r="J154" s="193"/>
      <c r="K154" s="193"/>
      <c r="L154" s="193"/>
      <c r="M154" s="193"/>
      <c r="N154" s="193"/>
      <c r="O154" s="193"/>
      <c r="P154" s="193"/>
      <c r="Q154" s="193"/>
      <c r="R154" s="193"/>
      <c r="S154" s="193"/>
      <c r="T154" s="193"/>
      <c r="U154" s="193"/>
      <c r="V154" s="193"/>
      <c r="W154" s="193"/>
      <c r="X154" s="193"/>
      <c r="Y154" s="193"/>
      <c r="Z154" s="193"/>
      <c r="AA154" s="193"/>
      <c r="AB154" s="193"/>
      <c r="AC154" s="193"/>
      <c r="AD154" s="193"/>
      <c r="AE154" s="193"/>
      <c r="AF154" s="193"/>
      <c r="AG154" s="193"/>
      <c r="AH154" s="193"/>
      <c r="AI154" s="193"/>
      <c r="AJ154" s="193"/>
      <c r="AK154" s="193"/>
      <c r="AL154" s="193"/>
      <c r="AM154" s="193"/>
      <c r="AN154" s="193"/>
      <c r="AO154" s="193"/>
      <c r="AP154" s="193"/>
      <c r="AQ154" s="193"/>
    </row>
    <row r="155" spans="1:43" s="190" customFormat="1" ht="15" thickBot="1" x14ac:dyDescent="0.25">
      <c r="A155" s="61"/>
      <c r="B155" s="420"/>
      <c r="C155" s="151"/>
      <c r="D155" s="176"/>
      <c r="E155" s="321"/>
      <c r="F155" s="66"/>
      <c r="G155" s="195"/>
      <c r="H155" s="193"/>
      <c r="I155" s="193"/>
      <c r="J155" s="193"/>
      <c r="K155" s="193"/>
      <c r="L155" s="193"/>
      <c r="M155" s="193"/>
      <c r="N155" s="193"/>
      <c r="O155" s="193"/>
      <c r="P155" s="193"/>
      <c r="Q155" s="193"/>
      <c r="R155" s="193"/>
      <c r="S155" s="193"/>
      <c r="T155" s="193"/>
      <c r="U155" s="193"/>
      <c r="V155" s="193"/>
      <c r="W155" s="193"/>
      <c r="X155" s="193"/>
      <c r="Y155" s="193"/>
      <c r="Z155" s="193"/>
      <c r="AA155" s="193"/>
      <c r="AB155" s="193"/>
      <c r="AC155" s="193"/>
      <c r="AD155" s="193"/>
      <c r="AE155" s="193"/>
      <c r="AF155" s="193"/>
      <c r="AG155" s="193"/>
      <c r="AH155" s="193"/>
      <c r="AI155" s="193"/>
      <c r="AJ155" s="193"/>
      <c r="AK155" s="193"/>
      <c r="AL155" s="193"/>
      <c r="AM155" s="193"/>
      <c r="AN155" s="193"/>
      <c r="AO155" s="193"/>
      <c r="AP155" s="193"/>
      <c r="AQ155" s="193"/>
    </row>
    <row r="156" spans="1:43" s="190" customFormat="1" ht="15" thickBot="1" x14ac:dyDescent="0.25">
      <c r="A156" s="143"/>
      <c r="B156" s="144" t="s">
        <v>171</v>
      </c>
      <c r="C156" s="145"/>
      <c r="D156" s="145"/>
      <c r="E156" s="145"/>
      <c r="F156" s="145"/>
      <c r="G156" s="197"/>
      <c r="H156" s="193"/>
      <c r="I156" s="193"/>
      <c r="J156" s="193"/>
      <c r="K156" s="193"/>
      <c r="L156" s="193"/>
      <c r="M156" s="193"/>
      <c r="N156" s="193"/>
      <c r="O156" s="193"/>
      <c r="P156" s="193"/>
      <c r="Q156" s="193"/>
      <c r="R156" s="193"/>
      <c r="S156" s="193"/>
      <c r="T156" s="193"/>
      <c r="U156" s="193"/>
      <c r="V156" s="193"/>
      <c r="W156" s="193"/>
      <c r="X156" s="193"/>
      <c r="Y156" s="193"/>
      <c r="Z156" s="193"/>
      <c r="AA156" s="193"/>
      <c r="AB156" s="193"/>
      <c r="AC156" s="193"/>
      <c r="AD156" s="193"/>
      <c r="AE156" s="193"/>
      <c r="AF156" s="193"/>
      <c r="AG156" s="193"/>
      <c r="AH156" s="193"/>
      <c r="AI156" s="193"/>
      <c r="AJ156" s="193"/>
      <c r="AK156" s="193"/>
      <c r="AL156" s="193"/>
      <c r="AM156" s="193"/>
      <c r="AN156" s="193"/>
      <c r="AO156" s="193"/>
      <c r="AP156" s="193"/>
      <c r="AQ156" s="193"/>
    </row>
    <row r="157" spans="1:43" s="190" customFormat="1" ht="28.5" outlineLevel="1" x14ac:dyDescent="0.2">
      <c r="A157" s="61">
        <v>9990</v>
      </c>
      <c r="B157" s="485" t="s">
        <v>156</v>
      </c>
      <c r="C157" s="66">
        <v>503</v>
      </c>
      <c r="D157" s="66">
        <v>5000</v>
      </c>
      <c r="E157" s="314">
        <v>5000</v>
      </c>
      <c r="F157" s="66">
        <v>0</v>
      </c>
      <c r="G157" s="195"/>
      <c r="H157" s="193"/>
      <c r="I157" s="193"/>
      <c r="J157" s="193"/>
      <c r="K157" s="193"/>
      <c r="L157" s="193"/>
      <c r="M157" s="193"/>
      <c r="N157" s="207"/>
      <c r="O157" s="193"/>
      <c r="P157" s="193"/>
      <c r="Q157" s="193"/>
      <c r="R157" s="193"/>
      <c r="S157" s="193"/>
      <c r="T157" s="193"/>
      <c r="U157" s="193"/>
      <c r="V157" s="193"/>
      <c r="W157" s="193"/>
      <c r="X157" s="193"/>
      <c r="Y157" s="193"/>
      <c r="Z157" s="193"/>
      <c r="AA157" s="193"/>
      <c r="AB157" s="193"/>
      <c r="AC157" s="193"/>
      <c r="AD157" s="193"/>
      <c r="AE157" s="193"/>
      <c r="AF157" s="193"/>
      <c r="AG157" s="193"/>
      <c r="AH157" s="193"/>
      <c r="AI157" s="193"/>
      <c r="AJ157" s="193"/>
      <c r="AK157" s="193"/>
      <c r="AL157" s="193"/>
      <c r="AM157" s="193"/>
      <c r="AN157" s="193"/>
      <c r="AO157" s="193"/>
      <c r="AP157" s="193"/>
      <c r="AQ157" s="193"/>
    </row>
    <row r="158" spans="1:43" s="190" customFormat="1" ht="28.5" outlineLevel="1" x14ac:dyDescent="0.2">
      <c r="A158" s="61">
        <v>9995</v>
      </c>
      <c r="B158" s="399" t="s">
        <v>214</v>
      </c>
      <c r="C158" s="66">
        <v>11639</v>
      </c>
      <c r="D158" s="66">
        <v>5000</v>
      </c>
      <c r="E158" s="314">
        <v>5000</v>
      </c>
      <c r="F158" s="66">
        <v>0</v>
      </c>
      <c r="G158" s="195"/>
      <c r="H158" s="193"/>
      <c r="I158" s="193"/>
      <c r="J158" s="193"/>
      <c r="K158" s="193"/>
      <c r="L158" s="193"/>
      <c r="M158" s="193"/>
      <c r="N158" s="193"/>
      <c r="O158" s="193"/>
      <c r="P158" s="193"/>
      <c r="Q158" s="193"/>
      <c r="R158" s="193"/>
      <c r="S158" s="193"/>
      <c r="T158" s="193"/>
      <c r="U158" s="193"/>
      <c r="V158" s="193"/>
      <c r="W158" s="193"/>
      <c r="X158" s="193"/>
      <c r="Y158" s="193"/>
      <c r="Z158" s="193"/>
      <c r="AA158" s="193"/>
      <c r="AB158" s="193"/>
      <c r="AC158" s="193"/>
      <c r="AD158" s="193"/>
      <c r="AE158" s="193"/>
      <c r="AF158" s="193"/>
      <c r="AG158" s="193"/>
      <c r="AH158" s="193"/>
      <c r="AI158" s="193"/>
      <c r="AJ158" s="193"/>
      <c r="AK158" s="193"/>
      <c r="AL158" s="193"/>
      <c r="AM158" s="193"/>
      <c r="AN158" s="193"/>
      <c r="AO158" s="193"/>
      <c r="AP158" s="193"/>
      <c r="AQ158" s="193"/>
    </row>
    <row r="159" spans="1:43" s="190" customFormat="1" ht="15" outlineLevel="1" thickBot="1" x14ac:dyDescent="0.25">
      <c r="A159" s="61">
        <v>9999</v>
      </c>
      <c r="B159" s="399" t="s">
        <v>23</v>
      </c>
      <c r="C159" s="327">
        <v>9032</v>
      </c>
      <c r="D159" s="327">
        <v>0</v>
      </c>
      <c r="E159" s="322"/>
      <c r="F159" s="327"/>
      <c r="G159" s="195"/>
      <c r="H159" s="193"/>
      <c r="I159" s="193"/>
      <c r="J159" s="193"/>
      <c r="K159" s="193"/>
      <c r="L159" s="193"/>
      <c r="M159" s="193"/>
      <c r="N159" s="193"/>
      <c r="O159" s="193"/>
      <c r="P159" s="193"/>
      <c r="Q159" s="193"/>
      <c r="R159" s="193"/>
      <c r="S159" s="193"/>
      <c r="T159" s="193"/>
      <c r="U159" s="193"/>
      <c r="V159" s="193"/>
      <c r="W159" s="193"/>
      <c r="X159" s="193"/>
      <c r="Y159" s="193"/>
      <c r="Z159" s="193"/>
      <c r="AA159" s="193"/>
      <c r="AB159" s="193"/>
      <c r="AC159" s="193"/>
      <c r="AD159" s="193"/>
      <c r="AE159" s="193"/>
      <c r="AF159" s="193"/>
      <c r="AG159" s="193"/>
      <c r="AH159" s="193"/>
      <c r="AI159" s="193"/>
      <c r="AJ159" s="193"/>
      <c r="AK159" s="193"/>
      <c r="AL159" s="193"/>
      <c r="AM159" s="193"/>
      <c r="AN159" s="193"/>
      <c r="AO159" s="193"/>
      <c r="AP159" s="193"/>
      <c r="AQ159" s="193"/>
    </row>
    <row r="160" spans="1:43" s="190" customFormat="1" x14ac:dyDescent="0.2">
      <c r="A160" s="152"/>
      <c r="B160" s="468" t="s">
        <v>160</v>
      </c>
      <c r="C160" s="66">
        <v>21174</v>
      </c>
      <c r="D160" s="66">
        <v>10000</v>
      </c>
      <c r="E160" s="318">
        <v>10000</v>
      </c>
      <c r="F160" s="66">
        <v>0</v>
      </c>
      <c r="G160" s="206"/>
      <c r="H160" s="193"/>
      <c r="I160" s="193"/>
      <c r="J160" s="193"/>
      <c r="K160" s="193"/>
      <c r="L160" s="193"/>
      <c r="M160" s="193"/>
      <c r="N160" s="193"/>
      <c r="O160" s="193"/>
      <c r="P160" s="193"/>
      <c r="Q160" s="193"/>
      <c r="R160" s="193"/>
      <c r="S160" s="193"/>
      <c r="T160" s="193"/>
      <c r="U160" s="193"/>
      <c r="V160" s="193"/>
      <c r="W160" s="193"/>
      <c r="X160" s="193"/>
      <c r="Y160" s="193"/>
      <c r="Z160" s="193"/>
      <c r="AA160" s="193"/>
      <c r="AB160" s="193"/>
      <c r="AC160" s="193"/>
      <c r="AD160" s="193"/>
      <c r="AE160" s="193"/>
      <c r="AF160" s="193"/>
      <c r="AG160" s="193"/>
      <c r="AH160" s="193"/>
      <c r="AI160" s="193"/>
      <c r="AJ160" s="193"/>
      <c r="AK160" s="193"/>
      <c r="AL160" s="193"/>
      <c r="AM160" s="193"/>
      <c r="AN160" s="193"/>
      <c r="AO160" s="193"/>
      <c r="AP160" s="193"/>
      <c r="AQ160" s="193"/>
    </row>
    <row r="161" spans="1:43" s="190" customFormat="1" ht="15" thickBot="1" x14ac:dyDescent="0.25">
      <c r="A161" s="61"/>
      <c r="B161" s="420"/>
      <c r="C161" s="176"/>
      <c r="D161" s="176"/>
      <c r="E161" s="322"/>
      <c r="F161" s="176"/>
      <c r="H161" s="193"/>
      <c r="I161" s="193"/>
      <c r="J161" s="193"/>
      <c r="K161" s="193"/>
      <c r="L161" s="193"/>
      <c r="M161" s="193"/>
      <c r="N161" s="193"/>
      <c r="O161" s="193"/>
      <c r="P161" s="193"/>
      <c r="Q161" s="193"/>
      <c r="R161" s="193"/>
      <c r="S161" s="193"/>
      <c r="T161" s="193"/>
      <c r="U161" s="193"/>
      <c r="V161" s="193"/>
      <c r="W161" s="193"/>
      <c r="X161" s="193"/>
      <c r="Y161" s="193"/>
      <c r="Z161" s="193"/>
      <c r="AA161" s="193"/>
      <c r="AB161" s="193"/>
      <c r="AC161" s="193"/>
      <c r="AD161" s="193"/>
      <c r="AE161" s="193"/>
      <c r="AF161" s="193"/>
      <c r="AG161" s="193"/>
      <c r="AH161" s="193"/>
      <c r="AI161" s="193"/>
      <c r="AJ161" s="193"/>
      <c r="AK161" s="193"/>
      <c r="AL161" s="193"/>
      <c r="AM161" s="193"/>
      <c r="AN161" s="193"/>
      <c r="AO161" s="193"/>
      <c r="AP161" s="193"/>
      <c r="AQ161" s="193"/>
    </row>
    <row r="162" spans="1:43" s="4" customFormat="1" ht="15.75" thickBot="1" x14ac:dyDescent="0.3">
      <c r="A162" s="157"/>
      <c r="B162" s="158" t="s">
        <v>172</v>
      </c>
      <c r="C162" s="704">
        <v>1850703.3399999999</v>
      </c>
      <c r="D162" s="704">
        <v>1917064.7479464388</v>
      </c>
      <c r="E162" s="339">
        <v>1922939.2093788781</v>
      </c>
      <c r="F162" s="704">
        <v>-5874.6114324395603</v>
      </c>
      <c r="G162" s="415"/>
    </row>
    <row r="163" spans="1:43" s="2" customFormat="1" ht="13.5" thickBot="1" x14ac:dyDescent="0.25">
      <c r="A163" s="145"/>
      <c r="B163" s="145"/>
      <c r="C163" s="145"/>
      <c r="D163" s="145"/>
      <c r="E163" s="145"/>
      <c r="F163" s="145"/>
      <c r="G163" s="145"/>
      <c r="H163" s="140"/>
      <c r="I163" s="140"/>
      <c r="J163" s="140"/>
      <c r="K163" s="140"/>
      <c r="L163" s="140"/>
      <c r="M163" s="140"/>
      <c r="N163" s="140"/>
      <c r="O163" s="140"/>
      <c r="P163" s="140"/>
      <c r="Q163" s="140"/>
      <c r="R163" s="140"/>
      <c r="S163" s="140"/>
      <c r="T163" s="140"/>
      <c r="U163" s="140"/>
      <c r="V163" s="140"/>
      <c r="W163" s="140"/>
      <c r="X163" s="140"/>
      <c r="Y163" s="140"/>
      <c r="Z163" s="140"/>
      <c r="AA163" s="140"/>
      <c r="AB163" s="140"/>
      <c r="AC163" s="140"/>
      <c r="AD163" s="140"/>
      <c r="AE163" s="140"/>
      <c r="AF163" s="140"/>
      <c r="AG163" s="140"/>
      <c r="AH163" s="140"/>
      <c r="AI163" s="140"/>
      <c r="AJ163" s="140"/>
      <c r="AK163" s="140"/>
      <c r="AL163" s="140"/>
      <c r="AM163" s="140"/>
      <c r="AN163" s="140"/>
      <c r="AO163" s="140"/>
      <c r="AP163" s="140"/>
      <c r="AQ163" s="140"/>
    </row>
    <row r="164" spans="1:43" s="4" customFormat="1" ht="36.75" thickBot="1" x14ac:dyDescent="0.3">
      <c r="A164" s="157"/>
      <c r="B164" s="161" t="s">
        <v>173</v>
      </c>
      <c r="C164" s="705">
        <v>-48159.339999999851</v>
      </c>
      <c r="D164" s="705">
        <v>43688.252053561155</v>
      </c>
      <c r="E164" s="150">
        <v>46194.840621121926</v>
      </c>
      <c r="F164" s="705">
        <v>14255.661432439561</v>
      </c>
      <c r="G164" s="415"/>
    </row>
    <row r="165" spans="1:43" s="190" customFormat="1" x14ac:dyDescent="0.2">
      <c r="A165" s="61"/>
      <c r="B165" s="194"/>
      <c r="C165" s="67"/>
      <c r="D165" s="67"/>
      <c r="E165" s="175"/>
      <c r="F165" s="67"/>
      <c r="G165" s="195"/>
      <c r="H165" s="193"/>
      <c r="I165" s="193"/>
      <c r="J165" s="193"/>
      <c r="K165" s="193"/>
      <c r="L165" s="193"/>
      <c r="M165" s="193"/>
      <c r="N165" s="207"/>
      <c r="O165" s="193"/>
      <c r="P165" s="193"/>
      <c r="Q165" s="193"/>
      <c r="R165" s="193"/>
      <c r="S165" s="193"/>
      <c r="T165" s="193"/>
      <c r="U165" s="193"/>
      <c r="V165" s="193"/>
      <c r="W165" s="193"/>
      <c r="X165" s="193"/>
      <c r="Y165" s="193"/>
      <c r="Z165" s="193"/>
      <c r="AA165" s="193"/>
      <c r="AB165" s="193"/>
      <c r="AC165" s="193"/>
      <c r="AD165" s="193"/>
      <c r="AE165" s="193"/>
      <c r="AF165" s="193"/>
      <c r="AG165" s="193"/>
      <c r="AH165" s="193"/>
      <c r="AI165" s="193"/>
      <c r="AJ165" s="193"/>
      <c r="AK165" s="193"/>
      <c r="AL165" s="193"/>
      <c r="AM165" s="193"/>
      <c r="AN165" s="193"/>
      <c r="AO165" s="193"/>
      <c r="AP165" s="193"/>
      <c r="AQ165" s="193"/>
    </row>
    <row r="166" spans="1:43" s="190" customFormat="1" x14ac:dyDescent="0.2">
      <c r="A166" s="61"/>
      <c r="B166" s="194"/>
      <c r="C166" s="67"/>
      <c r="D166" s="67"/>
      <c r="E166" s="67"/>
      <c r="F166" s="67"/>
      <c r="G166" s="195"/>
      <c r="H166" s="193"/>
      <c r="I166" s="193"/>
      <c r="J166" s="193"/>
      <c r="K166" s="193"/>
      <c r="L166" s="193"/>
      <c r="M166" s="193"/>
      <c r="N166" s="207"/>
      <c r="O166" s="193"/>
      <c r="P166" s="193"/>
      <c r="Q166" s="193"/>
      <c r="R166" s="193"/>
      <c r="S166" s="193"/>
      <c r="T166" s="193"/>
      <c r="U166" s="193"/>
      <c r="V166" s="193"/>
      <c r="W166" s="193"/>
      <c r="X166" s="193"/>
      <c r="Y166" s="193"/>
      <c r="Z166" s="193"/>
      <c r="AA166" s="193"/>
      <c r="AB166" s="193"/>
      <c r="AC166" s="193"/>
      <c r="AD166" s="193"/>
      <c r="AE166" s="193"/>
      <c r="AF166" s="193"/>
      <c r="AG166" s="193"/>
      <c r="AH166" s="193"/>
      <c r="AI166" s="193"/>
      <c r="AJ166" s="193"/>
      <c r="AK166" s="193"/>
      <c r="AL166" s="193"/>
      <c r="AM166" s="193"/>
      <c r="AN166" s="193"/>
      <c r="AO166" s="193"/>
      <c r="AP166" s="193"/>
      <c r="AQ166" s="193"/>
    </row>
    <row r="167" spans="1:43" s="190" customFormat="1" x14ac:dyDescent="0.2">
      <c r="A167" s="61"/>
      <c r="B167" s="194"/>
      <c r="C167" s="67"/>
      <c r="D167" s="67"/>
      <c r="E167" s="67"/>
      <c r="F167" s="67"/>
      <c r="G167" s="195"/>
      <c r="H167" s="193"/>
      <c r="I167" s="193"/>
      <c r="J167" s="193"/>
      <c r="K167" s="193"/>
      <c r="L167" s="193"/>
      <c r="M167" s="193"/>
      <c r="N167" s="207"/>
      <c r="O167" s="193"/>
      <c r="P167" s="193"/>
      <c r="Q167" s="193"/>
      <c r="R167" s="193"/>
      <c r="S167" s="193"/>
      <c r="T167" s="193"/>
      <c r="U167" s="193"/>
      <c r="V167" s="193"/>
      <c r="W167" s="193"/>
      <c r="X167" s="193"/>
      <c r="Y167" s="193"/>
      <c r="Z167" s="193"/>
      <c r="AA167" s="193"/>
      <c r="AB167" s="193"/>
      <c r="AC167" s="193"/>
      <c r="AD167" s="193"/>
      <c r="AE167" s="193"/>
      <c r="AF167" s="193"/>
      <c r="AG167" s="193"/>
      <c r="AH167" s="193"/>
      <c r="AI167" s="193"/>
      <c r="AJ167" s="193"/>
      <c r="AK167" s="193"/>
      <c r="AL167" s="193"/>
      <c r="AM167" s="193"/>
      <c r="AN167" s="193"/>
      <c r="AO167" s="193"/>
      <c r="AP167" s="193"/>
      <c r="AQ167" s="193"/>
    </row>
    <row r="168" spans="1:43" s="190" customFormat="1" x14ac:dyDescent="0.2">
      <c r="A168" s="61"/>
      <c r="B168" s="194"/>
      <c r="C168" s="67"/>
      <c r="D168" s="67"/>
      <c r="E168" s="67"/>
      <c r="F168" s="67"/>
      <c r="G168" s="195"/>
      <c r="H168" s="193"/>
      <c r="I168" s="193"/>
      <c r="J168" s="193"/>
      <c r="K168" s="193"/>
      <c r="L168" s="193"/>
      <c r="M168" s="193"/>
      <c r="N168" s="193"/>
      <c r="O168" s="193"/>
      <c r="P168" s="193"/>
      <c r="Q168" s="193"/>
      <c r="R168" s="193"/>
      <c r="S168" s="193"/>
      <c r="T168" s="193"/>
      <c r="U168" s="193"/>
      <c r="V168" s="193"/>
      <c r="W168" s="193"/>
      <c r="X168" s="193"/>
      <c r="Y168" s="193"/>
      <c r="Z168" s="193"/>
      <c r="AA168" s="193"/>
      <c r="AB168" s="193"/>
      <c r="AC168" s="193"/>
      <c r="AD168" s="193"/>
      <c r="AE168" s="193"/>
      <c r="AF168" s="193"/>
      <c r="AG168" s="193"/>
      <c r="AH168" s="193"/>
      <c r="AI168" s="193"/>
      <c r="AJ168" s="193"/>
      <c r="AK168" s="193"/>
      <c r="AL168" s="193"/>
      <c r="AM168" s="193"/>
      <c r="AN168" s="193"/>
      <c r="AO168" s="193"/>
      <c r="AP168" s="193"/>
      <c r="AQ168" s="193"/>
    </row>
    <row r="169" spans="1:43" s="190" customFormat="1" ht="40.5" x14ac:dyDescent="0.2">
      <c r="A169" s="162"/>
      <c r="B169" s="163" t="s">
        <v>174</v>
      </c>
      <c r="C169" s="164"/>
      <c r="D169" s="164"/>
      <c r="E169" s="164"/>
      <c r="F169" s="164"/>
      <c r="G169" s="192"/>
      <c r="H169" s="193"/>
      <c r="I169" s="193"/>
      <c r="J169" s="193"/>
      <c r="K169" s="193"/>
      <c r="L169" s="193"/>
      <c r="M169" s="193"/>
      <c r="N169" s="193"/>
      <c r="O169" s="193"/>
      <c r="P169" s="193"/>
      <c r="Q169" s="193"/>
      <c r="R169" s="193"/>
      <c r="S169" s="193"/>
      <c r="T169" s="193"/>
      <c r="U169" s="193"/>
      <c r="V169" s="193"/>
      <c r="W169" s="193"/>
      <c r="X169" s="193"/>
      <c r="Y169" s="193"/>
      <c r="Z169" s="193"/>
      <c r="AA169" s="193"/>
      <c r="AB169" s="193"/>
      <c r="AC169" s="193"/>
      <c r="AD169" s="193"/>
      <c r="AE169" s="193"/>
      <c r="AF169" s="193"/>
      <c r="AG169" s="193"/>
      <c r="AH169" s="193"/>
      <c r="AI169" s="193"/>
      <c r="AJ169" s="193"/>
      <c r="AK169" s="193"/>
      <c r="AL169" s="193"/>
      <c r="AM169" s="193"/>
      <c r="AN169" s="193"/>
      <c r="AO169" s="193"/>
      <c r="AP169" s="193"/>
      <c r="AQ169" s="193"/>
    </row>
    <row r="170" spans="1:43" s="190" customFormat="1" x14ac:dyDescent="0.2">
      <c r="A170" s="61"/>
      <c r="B170" s="194"/>
      <c r="C170" s="67"/>
      <c r="D170" s="67"/>
      <c r="E170" s="67"/>
      <c r="F170" s="67"/>
      <c r="G170" s="215"/>
      <c r="H170" s="193"/>
      <c r="I170" s="193"/>
      <c r="J170" s="193"/>
      <c r="K170" s="193"/>
      <c r="L170" s="193"/>
      <c r="M170" s="193"/>
      <c r="N170" s="193"/>
      <c r="O170" s="193"/>
      <c r="P170" s="193"/>
      <c r="Q170" s="193"/>
      <c r="R170" s="193"/>
      <c r="S170" s="193"/>
      <c r="T170" s="193"/>
      <c r="U170" s="193"/>
      <c r="V170" s="193"/>
      <c r="W170" s="193"/>
      <c r="X170" s="193"/>
      <c r="Y170" s="193"/>
      <c r="Z170" s="193"/>
      <c r="AA170" s="193"/>
      <c r="AB170" s="193"/>
      <c r="AC170" s="193"/>
      <c r="AD170" s="193"/>
      <c r="AE170" s="193"/>
      <c r="AF170" s="193"/>
      <c r="AG170" s="193"/>
      <c r="AH170" s="193"/>
      <c r="AI170" s="193"/>
      <c r="AJ170" s="193"/>
      <c r="AK170" s="193"/>
      <c r="AL170" s="193"/>
      <c r="AM170" s="193"/>
      <c r="AN170" s="193"/>
      <c r="AO170" s="193"/>
      <c r="AP170" s="193"/>
      <c r="AQ170" s="193"/>
    </row>
    <row r="171" spans="1:43" s="190" customFormat="1" ht="15" x14ac:dyDescent="0.2">
      <c r="A171" s="138"/>
      <c r="B171" s="146" t="s">
        <v>389</v>
      </c>
      <c r="C171" s="174"/>
      <c r="D171" s="174"/>
      <c r="E171" s="174"/>
      <c r="F171" s="174"/>
      <c r="G171" s="216"/>
      <c r="H171" s="193"/>
      <c r="I171" s="193"/>
      <c r="J171" s="193"/>
      <c r="K171" s="193"/>
      <c r="L171" s="193"/>
      <c r="M171" s="193"/>
      <c r="N171" s="193"/>
      <c r="O171" s="193"/>
      <c r="P171" s="193"/>
      <c r="Q171" s="193"/>
      <c r="R171" s="193"/>
      <c r="S171" s="193"/>
      <c r="T171" s="193"/>
      <c r="U171" s="193"/>
      <c r="V171" s="193"/>
      <c r="W171" s="193"/>
      <c r="X171" s="193"/>
      <c r="Y171" s="193"/>
      <c r="Z171" s="193"/>
      <c r="AA171" s="193"/>
      <c r="AB171" s="193"/>
      <c r="AC171" s="193"/>
      <c r="AD171" s="193"/>
      <c r="AE171" s="193"/>
      <c r="AF171" s="193"/>
      <c r="AG171" s="193"/>
      <c r="AH171" s="193"/>
      <c r="AI171" s="193"/>
      <c r="AJ171" s="193"/>
      <c r="AK171" s="193"/>
      <c r="AL171" s="193"/>
      <c r="AM171" s="193"/>
      <c r="AN171" s="193"/>
      <c r="AO171" s="193"/>
      <c r="AP171" s="193"/>
      <c r="AQ171" s="193"/>
    </row>
    <row r="172" spans="1:43" s="190" customFormat="1" ht="15" thickBot="1" x14ac:dyDescent="0.25">
      <c r="A172" s="61"/>
      <c r="B172" s="217"/>
      <c r="C172" s="170"/>
      <c r="D172" s="170"/>
      <c r="E172" s="170"/>
      <c r="F172" s="170"/>
      <c r="G172" s="218"/>
      <c r="H172" s="193"/>
      <c r="I172" s="193"/>
      <c r="J172" s="193"/>
      <c r="K172" s="193"/>
      <c r="L172" s="193"/>
      <c r="M172" s="193"/>
      <c r="N172" s="193"/>
      <c r="O172" s="193"/>
      <c r="P172" s="193"/>
      <c r="Q172" s="193"/>
      <c r="R172" s="193"/>
      <c r="S172" s="193"/>
      <c r="T172" s="193"/>
      <c r="U172" s="193"/>
      <c r="V172" s="193"/>
      <c r="W172" s="193"/>
      <c r="X172" s="193"/>
      <c r="Y172" s="193"/>
      <c r="Z172" s="193"/>
      <c r="AA172" s="193"/>
      <c r="AB172" s="193"/>
      <c r="AC172" s="193"/>
      <c r="AD172" s="193"/>
      <c r="AE172" s="193"/>
      <c r="AF172" s="193"/>
      <c r="AG172" s="193"/>
      <c r="AH172" s="193"/>
      <c r="AI172" s="193"/>
      <c r="AJ172" s="193"/>
      <c r="AK172" s="193"/>
      <c r="AL172" s="193"/>
      <c r="AM172" s="193"/>
      <c r="AN172" s="193"/>
      <c r="AO172" s="193"/>
      <c r="AP172" s="193"/>
      <c r="AQ172" s="193"/>
    </row>
    <row r="173" spans="1:43" s="190" customFormat="1" ht="15" thickBot="1" x14ac:dyDescent="0.25">
      <c r="A173" s="143"/>
      <c r="B173" s="144" t="s">
        <v>159</v>
      </c>
      <c r="C173" s="169"/>
      <c r="D173" s="169"/>
      <c r="E173" s="169"/>
      <c r="F173" s="169"/>
      <c r="G173" s="219"/>
      <c r="H173" s="193"/>
      <c r="I173" s="193"/>
      <c r="J173" s="193"/>
      <c r="K173" s="193"/>
      <c r="L173" s="193"/>
      <c r="M173" s="193"/>
      <c r="N173" s="193"/>
      <c r="O173" s="193"/>
      <c r="P173" s="193"/>
      <c r="Q173" s="193"/>
      <c r="R173" s="193"/>
      <c r="S173" s="193"/>
      <c r="T173" s="193"/>
      <c r="U173" s="193"/>
      <c r="V173" s="193"/>
      <c r="W173" s="193"/>
      <c r="X173" s="193"/>
      <c r="Y173" s="193"/>
      <c r="Z173" s="193"/>
      <c r="AA173" s="193"/>
      <c r="AB173" s="193"/>
      <c r="AC173" s="193"/>
      <c r="AD173" s="193"/>
      <c r="AE173" s="193"/>
      <c r="AF173" s="193"/>
      <c r="AG173" s="193"/>
      <c r="AH173" s="193"/>
      <c r="AI173" s="193"/>
      <c r="AJ173" s="193"/>
      <c r="AK173" s="193"/>
      <c r="AL173" s="193"/>
      <c r="AM173" s="193"/>
      <c r="AN173" s="193"/>
      <c r="AO173" s="193"/>
      <c r="AP173" s="193"/>
      <c r="AQ173" s="193"/>
    </row>
    <row r="174" spans="1:43" s="220" customFormat="1" ht="15" outlineLevel="1" x14ac:dyDescent="0.2">
      <c r="A174" s="209">
        <v>4007</v>
      </c>
      <c r="B174" s="491" t="s">
        <v>259</v>
      </c>
      <c r="C174" s="66">
        <v>21293</v>
      </c>
      <c r="D174" s="66">
        <v>25091</v>
      </c>
      <c r="E174" s="314">
        <v>26339</v>
      </c>
      <c r="F174" s="66">
        <v>1248</v>
      </c>
      <c r="G174" s="210"/>
      <c r="H174" s="202"/>
      <c r="I174" s="202"/>
      <c r="J174" s="202"/>
      <c r="K174" s="202"/>
      <c r="L174" s="202"/>
      <c r="M174" s="202"/>
      <c r="N174" s="202"/>
      <c r="O174" s="202"/>
      <c r="P174" s="202"/>
      <c r="Q174" s="202"/>
      <c r="R174" s="202"/>
      <c r="S174" s="202"/>
      <c r="T174" s="202"/>
      <c r="U174" s="202"/>
      <c r="V174" s="202"/>
      <c r="W174" s="202"/>
      <c r="X174" s="202"/>
      <c r="Y174" s="202"/>
      <c r="Z174" s="202"/>
      <c r="AA174" s="202"/>
      <c r="AB174" s="202"/>
      <c r="AC174" s="202"/>
      <c r="AD174" s="202"/>
      <c r="AE174" s="202"/>
      <c r="AF174" s="202"/>
      <c r="AG174" s="202"/>
      <c r="AH174" s="202"/>
      <c r="AI174" s="202"/>
      <c r="AJ174" s="202"/>
      <c r="AK174" s="202"/>
      <c r="AL174" s="202"/>
      <c r="AM174" s="202"/>
      <c r="AN174" s="202"/>
      <c r="AO174" s="202"/>
      <c r="AP174" s="202"/>
      <c r="AQ174" s="202"/>
    </row>
    <row r="175" spans="1:43" s="400" customFormat="1" outlineLevel="1" x14ac:dyDescent="0.2">
      <c r="A175" s="388">
        <v>4008</v>
      </c>
      <c r="B175" s="402" t="s">
        <v>446</v>
      </c>
      <c r="C175" s="66">
        <v>183352</v>
      </c>
      <c r="D175" s="66">
        <v>180879</v>
      </c>
      <c r="E175" s="314">
        <v>181704</v>
      </c>
      <c r="F175" s="66">
        <v>825</v>
      </c>
      <c r="G175" s="402"/>
      <c r="H175" s="401"/>
      <c r="I175" s="401"/>
      <c r="J175" s="401"/>
      <c r="K175" s="401"/>
      <c r="L175" s="401"/>
      <c r="M175" s="401"/>
      <c r="N175" s="401"/>
      <c r="O175" s="401"/>
      <c r="P175" s="401"/>
      <c r="Q175" s="401"/>
      <c r="R175" s="401"/>
      <c r="S175" s="401"/>
      <c r="T175" s="401"/>
      <c r="U175" s="401"/>
      <c r="V175" s="401"/>
      <c r="W175" s="401"/>
      <c r="X175" s="401"/>
      <c r="Y175" s="401"/>
      <c r="Z175" s="401"/>
      <c r="AA175" s="401"/>
      <c r="AB175" s="401"/>
      <c r="AC175" s="401"/>
      <c r="AD175" s="401"/>
      <c r="AE175" s="401"/>
      <c r="AF175" s="401"/>
      <c r="AG175" s="401"/>
      <c r="AH175" s="401"/>
      <c r="AI175" s="401"/>
      <c r="AJ175" s="401"/>
      <c r="AK175" s="401"/>
      <c r="AL175" s="401"/>
      <c r="AM175" s="401"/>
      <c r="AN175" s="401"/>
      <c r="AO175" s="401"/>
      <c r="AP175" s="401"/>
      <c r="AQ175" s="401"/>
    </row>
    <row r="176" spans="1:43" s="190" customFormat="1" outlineLevel="1" x14ac:dyDescent="0.2">
      <c r="A176" s="61">
        <v>4035</v>
      </c>
      <c r="B176" s="402" t="s">
        <v>17</v>
      </c>
      <c r="C176" s="66">
        <v>0</v>
      </c>
      <c r="D176" s="66"/>
      <c r="E176" s="440">
        <v>0</v>
      </c>
      <c r="F176" s="66">
        <v>0</v>
      </c>
      <c r="G176" s="195"/>
      <c r="H176" s="193"/>
      <c r="I176" s="193"/>
      <c r="J176" s="193"/>
      <c r="K176" s="193"/>
      <c r="L176" s="193"/>
      <c r="M176" s="193"/>
      <c r="N176" s="193"/>
      <c r="O176" s="193"/>
      <c r="P176" s="193"/>
      <c r="Q176" s="193"/>
      <c r="R176" s="193"/>
      <c r="S176" s="193"/>
      <c r="T176" s="193"/>
      <c r="U176" s="193"/>
      <c r="V176" s="193"/>
      <c r="W176" s="193"/>
      <c r="X176" s="193"/>
      <c r="Y176" s="193"/>
      <c r="Z176" s="193"/>
      <c r="AA176" s="193"/>
      <c r="AB176" s="193"/>
      <c r="AC176" s="193"/>
      <c r="AD176" s="193"/>
      <c r="AE176" s="193"/>
      <c r="AF176" s="193"/>
      <c r="AG176" s="193"/>
      <c r="AH176" s="193"/>
      <c r="AI176" s="193"/>
      <c r="AJ176" s="193"/>
      <c r="AK176" s="193"/>
      <c r="AL176" s="193"/>
      <c r="AM176" s="193"/>
      <c r="AN176" s="193"/>
      <c r="AO176" s="193"/>
      <c r="AP176" s="193"/>
      <c r="AQ176" s="193"/>
    </row>
    <row r="177" spans="1:43" s="190" customFormat="1" outlineLevel="1" x14ac:dyDescent="0.2">
      <c r="A177" s="61">
        <v>4031</v>
      </c>
      <c r="B177" s="402" t="s">
        <v>14</v>
      </c>
      <c r="C177" s="66">
        <v>0</v>
      </c>
      <c r="D177" s="66"/>
      <c r="E177" s="314">
        <v>0</v>
      </c>
      <c r="F177" s="66">
        <v>0</v>
      </c>
      <c r="G177" s="195"/>
      <c r="H177" s="193"/>
      <c r="I177" s="193"/>
      <c r="J177" s="193"/>
      <c r="K177" s="193"/>
      <c r="L177" s="193"/>
      <c r="M177" s="193"/>
      <c r="N177" s="193"/>
      <c r="O177" s="193"/>
      <c r="P177" s="193"/>
      <c r="Q177" s="193"/>
      <c r="R177" s="193"/>
      <c r="S177" s="193"/>
      <c r="T177" s="193"/>
      <c r="U177" s="193"/>
      <c r="V177" s="193"/>
      <c r="W177" s="193"/>
      <c r="X177" s="193"/>
      <c r="Y177" s="193"/>
      <c r="Z177" s="193"/>
      <c r="AA177" s="193"/>
      <c r="AB177" s="193"/>
      <c r="AC177" s="193"/>
      <c r="AD177" s="193"/>
      <c r="AE177" s="193"/>
      <c r="AF177" s="193"/>
      <c r="AG177" s="193"/>
      <c r="AH177" s="193"/>
      <c r="AI177" s="193"/>
      <c r="AJ177" s="193"/>
      <c r="AK177" s="193"/>
      <c r="AL177" s="193"/>
      <c r="AM177" s="193"/>
      <c r="AN177" s="193"/>
      <c r="AO177" s="193"/>
      <c r="AP177" s="193"/>
      <c r="AQ177" s="193"/>
    </row>
    <row r="178" spans="1:43" s="190" customFormat="1" outlineLevel="1" x14ac:dyDescent="0.2">
      <c r="A178" s="61">
        <v>4021</v>
      </c>
      <c r="B178" s="402" t="s">
        <v>10</v>
      </c>
      <c r="C178" s="66">
        <v>5474</v>
      </c>
      <c r="D178" s="66">
        <v>4462</v>
      </c>
      <c r="E178" s="314">
        <v>5474</v>
      </c>
      <c r="F178" s="66">
        <v>1012</v>
      </c>
      <c r="G178" s="195"/>
      <c r="H178" s="193"/>
      <c r="I178" s="193"/>
      <c r="J178" s="193"/>
      <c r="K178" s="193"/>
      <c r="L178" s="193"/>
      <c r="M178" s="193"/>
      <c r="N178" s="193"/>
      <c r="O178" s="193"/>
      <c r="P178" s="193"/>
      <c r="Q178" s="193"/>
      <c r="R178" s="193"/>
      <c r="S178" s="193"/>
      <c r="T178" s="193"/>
      <c r="U178" s="193"/>
      <c r="V178" s="193"/>
      <c r="W178" s="193"/>
      <c r="X178" s="193"/>
      <c r="Y178" s="193"/>
      <c r="Z178" s="193"/>
      <c r="AA178" s="193"/>
      <c r="AB178" s="193"/>
      <c r="AC178" s="193"/>
      <c r="AD178" s="193"/>
      <c r="AE178" s="193"/>
      <c r="AF178" s="193"/>
      <c r="AG178" s="193"/>
      <c r="AH178" s="193"/>
      <c r="AI178" s="193"/>
      <c r="AJ178" s="193"/>
      <c r="AK178" s="193"/>
      <c r="AL178" s="193"/>
      <c r="AM178" s="193"/>
      <c r="AN178" s="193"/>
      <c r="AO178" s="193"/>
      <c r="AP178" s="193"/>
      <c r="AQ178" s="193"/>
    </row>
    <row r="179" spans="1:43" s="190" customFormat="1" ht="15" outlineLevel="1" thickBot="1" x14ac:dyDescent="0.25">
      <c r="A179" s="61">
        <v>4028</v>
      </c>
      <c r="B179" s="402" t="s">
        <v>203</v>
      </c>
      <c r="C179" s="66">
        <v>0</v>
      </c>
      <c r="D179" s="66">
        <v>3486</v>
      </c>
      <c r="E179" s="322">
        <v>3486</v>
      </c>
      <c r="F179" s="66">
        <v>0</v>
      </c>
      <c r="G179" s="195"/>
      <c r="H179" s="193"/>
      <c r="I179" s="193"/>
      <c r="J179" s="193"/>
      <c r="K179" s="193"/>
      <c r="L179" s="193"/>
      <c r="M179" s="193"/>
      <c r="N179" s="193"/>
      <c r="O179" s="193"/>
      <c r="P179" s="193"/>
      <c r="Q179" s="193"/>
      <c r="R179" s="193"/>
      <c r="S179" s="193"/>
      <c r="T179" s="193"/>
      <c r="U179" s="193"/>
      <c r="V179" s="193"/>
      <c r="W179" s="193"/>
      <c r="X179" s="193"/>
      <c r="Y179" s="193"/>
      <c r="Z179" s="193"/>
      <c r="AA179" s="193"/>
      <c r="AB179" s="193"/>
      <c r="AC179" s="193"/>
      <c r="AD179" s="193"/>
      <c r="AE179" s="193"/>
      <c r="AF179" s="193"/>
      <c r="AG179" s="193"/>
      <c r="AH179" s="193"/>
      <c r="AI179" s="193"/>
      <c r="AJ179" s="193"/>
      <c r="AK179" s="193"/>
      <c r="AL179" s="193"/>
      <c r="AM179" s="193"/>
      <c r="AN179" s="193"/>
      <c r="AO179" s="193"/>
      <c r="AP179" s="193"/>
      <c r="AQ179" s="193"/>
    </row>
    <row r="180" spans="1:43" s="190" customFormat="1" x14ac:dyDescent="0.2">
      <c r="A180" s="152"/>
      <c r="B180" s="468" t="s">
        <v>160</v>
      </c>
      <c r="C180" s="155">
        <v>210119</v>
      </c>
      <c r="D180" s="155">
        <v>213918</v>
      </c>
      <c r="E180" s="318">
        <v>217003</v>
      </c>
      <c r="F180" s="155">
        <v>3085</v>
      </c>
      <c r="G180" s="252"/>
      <c r="H180" s="193"/>
      <c r="I180" s="193"/>
      <c r="J180" s="193"/>
      <c r="K180" s="193"/>
      <c r="L180" s="193"/>
      <c r="M180" s="193"/>
      <c r="N180" s="193"/>
      <c r="O180" s="193"/>
      <c r="P180" s="193"/>
      <c r="Q180" s="193"/>
      <c r="R180" s="193"/>
      <c r="S180" s="193"/>
      <c r="T180" s="193"/>
      <c r="U180" s="193"/>
      <c r="V180" s="193"/>
      <c r="W180" s="193"/>
      <c r="X180" s="193"/>
      <c r="Y180" s="193"/>
      <c r="Z180" s="193"/>
      <c r="AA180" s="193"/>
      <c r="AB180" s="193"/>
      <c r="AC180" s="193"/>
      <c r="AD180" s="193"/>
      <c r="AE180" s="193"/>
      <c r="AF180" s="193"/>
      <c r="AG180" s="193"/>
      <c r="AH180" s="193"/>
      <c r="AI180" s="193"/>
      <c r="AJ180" s="193"/>
      <c r="AK180" s="193"/>
      <c r="AL180" s="193"/>
      <c r="AM180" s="193"/>
      <c r="AN180" s="193"/>
      <c r="AO180" s="193"/>
      <c r="AP180" s="193"/>
      <c r="AQ180" s="193"/>
    </row>
    <row r="181" spans="1:43" s="190" customFormat="1" ht="15" thickBot="1" x14ac:dyDescent="0.25">
      <c r="A181" s="61"/>
      <c r="B181" s="420"/>
      <c r="C181" s="66"/>
      <c r="D181" s="66"/>
      <c r="E181" s="322"/>
      <c r="F181" s="66"/>
      <c r="G181" s="405"/>
      <c r="H181" s="193"/>
      <c r="I181" s="193"/>
      <c r="J181" s="193"/>
      <c r="K181" s="193"/>
      <c r="L181" s="193"/>
      <c r="M181" s="193"/>
      <c r="N181" s="193"/>
      <c r="O181" s="193"/>
      <c r="P181" s="193"/>
      <c r="Q181" s="193"/>
      <c r="R181" s="193"/>
      <c r="S181" s="193"/>
      <c r="T181" s="193"/>
      <c r="U181" s="193"/>
      <c r="V181" s="193"/>
      <c r="W181" s="193"/>
      <c r="X181" s="193"/>
      <c r="Y181" s="193"/>
      <c r="Z181" s="193"/>
      <c r="AA181" s="193"/>
      <c r="AB181" s="193"/>
      <c r="AC181" s="193"/>
      <c r="AD181" s="193"/>
      <c r="AE181" s="193"/>
      <c r="AF181" s="193"/>
      <c r="AG181" s="193"/>
      <c r="AH181" s="193"/>
      <c r="AI181" s="193"/>
      <c r="AJ181" s="193"/>
      <c r="AK181" s="193"/>
      <c r="AL181" s="193"/>
      <c r="AM181" s="193"/>
      <c r="AN181" s="193"/>
      <c r="AO181" s="193"/>
      <c r="AP181" s="193"/>
      <c r="AQ181" s="193"/>
    </row>
    <row r="182" spans="1:43" s="4" customFormat="1" ht="15.75" thickBot="1" x14ac:dyDescent="0.3">
      <c r="A182" s="157"/>
      <c r="B182" s="158" t="s">
        <v>175</v>
      </c>
      <c r="C182" s="172">
        <v>210119</v>
      </c>
      <c r="D182" s="172">
        <v>213918</v>
      </c>
      <c r="E182" s="318">
        <v>217003</v>
      </c>
      <c r="F182" s="172">
        <v>3085</v>
      </c>
      <c r="G182" s="203"/>
    </row>
    <row r="183" spans="1:43" s="190" customFormat="1" x14ac:dyDescent="0.2">
      <c r="A183" s="61"/>
      <c r="B183" s="217"/>
      <c r="C183" s="175"/>
      <c r="D183" s="175"/>
      <c r="E183" s="175"/>
      <c r="F183" s="175"/>
      <c r="G183" s="195"/>
      <c r="H183" s="193"/>
      <c r="I183" s="193"/>
      <c r="J183" s="193"/>
      <c r="K183" s="193"/>
      <c r="L183" s="193"/>
      <c r="M183" s="193"/>
      <c r="N183" s="193"/>
      <c r="O183" s="193"/>
      <c r="P183" s="193"/>
      <c r="Q183" s="193"/>
      <c r="R183" s="193"/>
      <c r="S183" s="193"/>
      <c r="T183" s="193"/>
      <c r="U183" s="193"/>
      <c r="V183" s="193"/>
      <c r="W183" s="193"/>
      <c r="X183" s="193"/>
      <c r="Y183" s="193"/>
      <c r="Z183" s="193"/>
      <c r="AA183" s="193"/>
      <c r="AB183" s="193"/>
      <c r="AC183" s="193"/>
      <c r="AD183" s="193"/>
      <c r="AE183" s="193"/>
      <c r="AF183" s="193"/>
      <c r="AG183" s="193"/>
      <c r="AH183" s="193"/>
      <c r="AI183" s="193"/>
      <c r="AJ183" s="193"/>
      <c r="AK183" s="193"/>
      <c r="AL183" s="193"/>
      <c r="AM183" s="193"/>
      <c r="AN183" s="193"/>
      <c r="AO183" s="193"/>
      <c r="AP183" s="193"/>
      <c r="AQ183" s="193"/>
    </row>
    <row r="184" spans="1:43" s="190" customFormat="1" ht="15" x14ac:dyDescent="0.2">
      <c r="A184" s="138"/>
      <c r="B184" s="146" t="s">
        <v>397</v>
      </c>
      <c r="C184" s="174"/>
      <c r="D184" s="174"/>
      <c r="E184" s="174"/>
      <c r="F184" s="174"/>
      <c r="G184" s="204"/>
      <c r="H184" s="193"/>
      <c r="I184" s="193"/>
      <c r="J184" s="193"/>
      <c r="K184" s="193"/>
      <c r="L184" s="193"/>
      <c r="M184" s="193"/>
      <c r="N184" s="193"/>
      <c r="O184" s="193"/>
      <c r="P184" s="193"/>
      <c r="Q184" s="193"/>
      <c r="R184" s="193"/>
      <c r="S184" s="193"/>
      <c r="T184" s="193"/>
      <c r="U184" s="193"/>
      <c r="V184" s="193"/>
      <c r="W184" s="193"/>
      <c r="X184" s="193"/>
      <c r="Y184" s="193"/>
      <c r="Z184" s="193"/>
      <c r="AA184" s="193"/>
      <c r="AB184" s="193"/>
      <c r="AC184" s="193"/>
      <c r="AD184" s="193"/>
      <c r="AE184" s="193"/>
      <c r="AF184" s="193"/>
      <c r="AG184" s="193"/>
      <c r="AH184" s="193"/>
      <c r="AI184" s="193"/>
      <c r="AJ184" s="193"/>
      <c r="AK184" s="193"/>
      <c r="AL184" s="193"/>
      <c r="AM184" s="193"/>
      <c r="AN184" s="193"/>
      <c r="AO184" s="193"/>
      <c r="AP184" s="193"/>
      <c r="AQ184" s="193"/>
    </row>
    <row r="185" spans="1:43" s="190" customFormat="1" ht="15" thickBot="1" x14ac:dyDescent="0.25">
      <c r="A185" s="61"/>
      <c r="B185" s="217"/>
      <c r="C185" s="170"/>
      <c r="D185" s="170"/>
      <c r="E185" s="170"/>
      <c r="F185" s="170"/>
      <c r="G185" s="195"/>
      <c r="H185" s="193"/>
      <c r="I185" s="193"/>
      <c r="J185" s="193"/>
      <c r="K185" s="193"/>
      <c r="L185" s="193"/>
      <c r="M185" s="193"/>
      <c r="N185" s="193"/>
      <c r="O185" s="193"/>
      <c r="P185" s="193"/>
      <c r="Q185" s="193"/>
      <c r="R185" s="193"/>
      <c r="S185" s="193"/>
      <c r="T185" s="193"/>
      <c r="U185" s="193"/>
      <c r="V185" s="193"/>
      <c r="W185" s="193"/>
      <c r="X185" s="193"/>
      <c r="Y185" s="193"/>
      <c r="Z185" s="193"/>
      <c r="AA185" s="193"/>
      <c r="AB185" s="193"/>
      <c r="AC185" s="193"/>
      <c r="AD185" s="193"/>
      <c r="AE185" s="193"/>
      <c r="AF185" s="193"/>
      <c r="AG185" s="193"/>
      <c r="AH185" s="193"/>
      <c r="AI185" s="193"/>
      <c r="AJ185" s="193"/>
      <c r="AK185" s="193"/>
      <c r="AL185" s="193"/>
      <c r="AM185" s="193"/>
      <c r="AN185" s="193"/>
      <c r="AO185" s="193"/>
      <c r="AP185" s="193"/>
      <c r="AQ185" s="193"/>
    </row>
    <row r="186" spans="1:43" s="190" customFormat="1" ht="15" thickBot="1" x14ac:dyDescent="0.25">
      <c r="A186" s="143"/>
      <c r="B186" s="144" t="s">
        <v>165</v>
      </c>
      <c r="C186" s="169"/>
      <c r="D186" s="169"/>
      <c r="E186" s="169"/>
      <c r="F186" s="169"/>
      <c r="G186" s="197"/>
      <c r="H186" s="193"/>
      <c r="I186" s="193"/>
      <c r="J186" s="193"/>
      <c r="K186" s="193"/>
      <c r="L186" s="193"/>
      <c r="M186" s="193"/>
      <c r="N186" s="193"/>
      <c r="O186" s="193"/>
      <c r="P186" s="193"/>
      <c r="Q186" s="193"/>
      <c r="R186" s="193"/>
      <c r="S186" s="193"/>
      <c r="T186" s="193"/>
      <c r="U186" s="193"/>
      <c r="V186" s="193"/>
      <c r="W186" s="193"/>
      <c r="X186" s="193"/>
      <c r="Y186" s="193"/>
      <c r="Z186" s="193"/>
      <c r="AA186" s="193"/>
      <c r="AB186" s="193"/>
      <c r="AC186" s="193"/>
      <c r="AD186" s="193"/>
      <c r="AE186" s="193"/>
      <c r="AF186" s="193"/>
      <c r="AG186" s="193"/>
      <c r="AH186" s="193"/>
      <c r="AI186" s="193"/>
      <c r="AJ186" s="193"/>
      <c r="AK186" s="193"/>
      <c r="AL186" s="193"/>
      <c r="AM186" s="193"/>
      <c r="AN186" s="193"/>
      <c r="AO186" s="193"/>
      <c r="AP186" s="193"/>
      <c r="AQ186" s="193"/>
    </row>
    <row r="187" spans="1:43" s="400" customFormat="1" outlineLevel="1" x14ac:dyDescent="0.2">
      <c r="A187" s="388">
        <v>5800</v>
      </c>
      <c r="B187" s="408" t="s">
        <v>78</v>
      </c>
      <c r="C187" s="66">
        <v>170450.28</v>
      </c>
      <c r="D187" s="66">
        <v>176593.91999999998</v>
      </c>
      <c r="E187" s="314">
        <v>178956.06</v>
      </c>
      <c r="F187" s="66">
        <v>2362.140000000014</v>
      </c>
      <c r="G187" s="402"/>
      <c r="H187" s="401"/>
      <c r="I187" s="401"/>
      <c r="J187" s="401"/>
      <c r="K187" s="401"/>
      <c r="L187" s="401"/>
      <c r="M187" s="401"/>
      <c r="N187" s="401"/>
      <c r="O187" s="401"/>
      <c r="P187" s="401"/>
      <c r="Q187" s="401"/>
      <c r="R187" s="401"/>
      <c r="S187" s="401"/>
      <c r="T187" s="401"/>
      <c r="U187" s="401"/>
      <c r="V187" s="401"/>
      <c r="W187" s="401"/>
      <c r="X187" s="401"/>
      <c r="Y187" s="401"/>
      <c r="Z187" s="401"/>
      <c r="AA187" s="401"/>
      <c r="AB187" s="401"/>
      <c r="AC187" s="401"/>
      <c r="AD187" s="401"/>
      <c r="AE187" s="401"/>
      <c r="AF187" s="401"/>
      <c r="AG187" s="401"/>
      <c r="AH187" s="401"/>
      <c r="AI187" s="401"/>
      <c r="AJ187" s="401"/>
      <c r="AK187" s="401"/>
      <c r="AL187" s="401"/>
      <c r="AM187" s="401"/>
      <c r="AN187" s="401"/>
      <c r="AO187" s="401"/>
      <c r="AP187" s="401"/>
      <c r="AQ187" s="401"/>
    </row>
    <row r="188" spans="1:43" s="400" customFormat="1" ht="15" outlineLevel="1" thickBot="1" x14ac:dyDescent="0.25">
      <c r="A188" s="388">
        <v>5801</v>
      </c>
      <c r="B188" s="402" t="s">
        <v>79</v>
      </c>
      <c r="C188" s="66">
        <v>17639.990000000002</v>
      </c>
      <c r="D188" s="66">
        <v>16790.778115200003</v>
      </c>
      <c r="E188" s="314">
        <v>17029.263243599999</v>
      </c>
      <c r="F188" s="66">
        <v>238.48512839999603</v>
      </c>
      <c r="G188" s="402"/>
      <c r="H188" s="401"/>
      <c r="I188" s="401"/>
      <c r="J188" s="401"/>
      <c r="K188" s="401"/>
      <c r="L188" s="401"/>
      <c r="M188" s="401"/>
      <c r="N188" s="401"/>
      <c r="O188" s="401"/>
      <c r="P188" s="401"/>
      <c r="Q188" s="401"/>
      <c r="R188" s="401"/>
      <c r="S188" s="401"/>
      <c r="T188" s="401"/>
      <c r="U188" s="401"/>
      <c r="V188" s="401"/>
      <c r="W188" s="401"/>
      <c r="X188" s="401"/>
      <c r="Y188" s="401"/>
      <c r="Z188" s="401"/>
      <c r="AA188" s="401"/>
      <c r="AB188" s="401"/>
      <c r="AC188" s="401"/>
      <c r="AD188" s="401"/>
      <c r="AE188" s="401"/>
      <c r="AF188" s="401"/>
      <c r="AG188" s="401"/>
      <c r="AH188" s="401"/>
      <c r="AI188" s="401"/>
      <c r="AJ188" s="401"/>
      <c r="AK188" s="401"/>
      <c r="AL188" s="401"/>
      <c r="AM188" s="401"/>
      <c r="AN188" s="401"/>
      <c r="AO188" s="401"/>
      <c r="AP188" s="401"/>
      <c r="AQ188" s="401"/>
    </row>
    <row r="189" spans="1:43" s="190" customFormat="1" x14ac:dyDescent="0.2">
      <c r="A189" s="152"/>
      <c r="B189" s="468" t="s">
        <v>160</v>
      </c>
      <c r="C189" s="742">
        <v>188090.27</v>
      </c>
      <c r="D189" s="745">
        <v>193384.69811519998</v>
      </c>
      <c r="E189" s="315">
        <v>195985.3232436</v>
      </c>
      <c r="F189" s="745">
        <v>2600.62512840001</v>
      </c>
      <c r="G189" s="408"/>
      <c r="H189" s="193"/>
      <c r="I189" s="193"/>
      <c r="J189" s="193"/>
      <c r="K189" s="193"/>
      <c r="L189" s="193"/>
      <c r="M189" s="193"/>
      <c r="N189" s="193"/>
      <c r="O189" s="193"/>
      <c r="P189" s="193"/>
      <c r="Q189" s="193"/>
      <c r="R189" s="193"/>
      <c r="S189" s="193"/>
      <c r="T189" s="193"/>
      <c r="U189" s="193"/>
      <c r="V189" s="193"/>
      <c r="W189" s="193"/>
      <c r="X189" s="193"/>
      <c r="Y189" s="193"/>
      <c r="Z189" s="193"/>
      <c r="AA189" s="193"/>
      <c r="AB189" s="193"/>
      <c r="AC189" s="193"/>
      <c r="AD189" s="193"/>
      <c r="AE189" s="193"/>
      <c r="AF189" s="193"/>
      <c r="AG189" s="193"/>
      <c r="AH189" s="193"/>
      <c r="AI189" s="193"/>
      <c r="AJ189" s="193"/>
      <c r="AK189" s="193"/>
      <c r="AL189" s="193"/>
      <c r="AM189" s="193"/>
      <c r="AN189" s="193"/>
      <c r="AO189" s="193"/>
      <c r="AP189" s="193"/>
      <c r="AQ189" s="193"/>
    </row>
    <row r="190" spans="1:43" s="190" customFormat="1" ht="15" thickBot="1" x14ac:dyDescent="0.25">
      <c r="A190" s="61"/>
      <c r="B190" s="445"/>
      <c r="C190" s="151"/>
      <c r="D190" s="151"/>
      <c r="E190" s="322"/>
      <c r="F190" s="151"/>
      <c r="G190" s="195"/>
      <c r="H190" s="193"/>
      <c r="I190" s="193"/>
      <c r="J190" s="193"/>
      <c r="K190" s="193"/>
      <c r="L190" s="193"/>
      <c r="M190" s="193"/>
      <c r="N190" s="193"/>
      <c r="O190" s="193"/>
      <c r="P190" s="193"/>
      <c r="Q190" s="193"/>
      <c r="R190" s="193"/>
      <c r="S190" s="193"/>
      <c r="T190" s="193"/>
      <c r="U190" s="193"/>
      <c r="V190" s="193"/>
      <c r="W190" s="193"/>
      <c r="X190" s="193"/>
      <c r="Y190" s="193"/>
      <c r="Z190" s="193"/>
      <c r="AA190" s="193"/>
      <c r="AB190" s="193"/>
      <c r="AC190" s="193"/>
      <c r="AD190" s="193"/>
      <c r="AE190" s="193"/>
      <c r="AF190" s="193"/>
      <c r="AG190" s="193"/>
      <c r="AH190" s="193"/>
      <c r="AI190" s="193"/>
      <c r="AJ190" s="193"/>
      <c r="AK190" s="193"/>
      <c r="AL190" s="193"/>
      <c r="AM190" s="193"/>
      <c r="AN190" s="193"/>
      <c r="AO190" s="193"/>
      <c r="AP190" s="193"/>
      <c r="AQ190" s="193"/>
    </row>
    <row r="191" spans="1:43" s="190" customFormat="1" ht="15" thickBot="1" x14ac:dyDescent="0.25">
      <c r="A191" s="143"/>
      <c r="B191" s="144" t="s">
        <v>166</v>
      </c>
      <c r="C191" s="169"/>
      <c r="D191" s="169"/>
      <c r="E191" s="169"/>
      <c r="F191" s="169"/>
      <c r="G191" s="197"/>
      <c r="H191" s="193"/>
      <c r="I191" s="193"/>
      <c r="J191" s="193"/>
      <c r="K191" s="193"/>
      <c r="L191" s="193"/>
      <c r="M191" s="193"/>
      <c r="N191" s="193"/>
      <c r="O191" s="193"/>
      <c r="P191" s="193"/>
      <c r="Q191" s="193"/>
      <c r="R191" s="193"/>
      <c r="S191" s="193"/>
      <c r="T191" s="193"/>
      <c r="U191" s="193"/>
      <c r="V191" s="193"/>
      <c r="W191" s="193"/>
      <c r="X191" s="193"/>
      <c r="Y191" s="193"/>
      <c r="Z191" s="193"/>
      <c r="AA191" s="193"/>
      <c r="AB191" s="193"/>
      <c r="AC191" s="193"/>
      <c r="AD191" s="193"/>
      <c r="AE191" s="193"/>
      <c r="AF191" s="193"/>
      <c r="AG191" s="193"/>
      <c r="AH191" s="193"/>
      <c r="AI191" s="193"/>
      <c r="AJ191" s="193"/>
      <c r="AK191" s="193"/>
      <c r="AL191" s="193"/>
      <c r="AM191" s="193"/>
      <c r="AN191" s="193"/>
      <c r="AO191" s="193"/>
      <c r="AP191" s="193"/>
      <c r="AQ191" s="193"/>
    </row>
    <row r="192" spans="1:43" s="400" customFormat="1" outlineLevel="1" x14ac:dyDescent="0.2">
      <c r="A192" s="388">
        <v>5818</v>
      </c>
      <c r="B192" s="408" t="s">
        <v>447</v>
      </c>
      <c r="C192" s="66">
        <v>2000</v>
      </c>
      <c r="D192" s="66">
        <v>1200</v>
      </c>
      <c r="E192" s="314">
        <v>2400</v>
      </c>
      <c r="F192" s="66">
        <v>1200</v>
      </c>
      <c r="G192" s="402" t="s">
        <v>613</v>
      </c>
      <c r="H192" s="401"/>
      <c r="I192" s="401"/>
      <c r="J192" s="401"/>
      <c r="K192" s="401"/>
      <c r="L192" s="401"/>
      <c r="M192" s="401"/>
      <c r="N192" s="401"/>
      <c r="O192" s="401"/>
      <c r="P192" s="401"/>
      <c r="Q192" s="401"/>
      <c r="R192" s="401"/>
      <c r="S192" s="401"/>
      <c r="T192" s="401"/>
      <c r="U192" s="401"/>
      <c r="V192" s="401"/>
      <c r="W192" s="401"/>
      <c r="X192" s="401"/>
      <c r="Y192" s="401"/>
      <c r="Z192" s="401"/>
      <c r="AA192" s="401"/>
      <c r="AB192" s="401"/>
      <c r="AC192" s="401"/>
      <c r="AD192" s="401"/>
      <c r="AE192" s="401"/>
      <c r="AF192" s="401"/>
      <c r="AG192" s="401"/>
      <c r="AH192" s="401"/>
      <c r="AI192" s="401"/>
      <c r="AJ192" s="401"/>
      <c r="AK192" s="401"/>
      <c r="AL192" s="401"/>
      <c r="AM192" s="401"/>
      <c r="AN192" s="401"/>
      <c r="AO192" s="401"/>
      <c r="AP192" s="401"/>
      <c r="AQ192" s="401"/>
    </row>
    <row r="193" spans="1:43" s="190" customFormat="1" outlineLevel="1" x14ac:dyDescent="0.2">
      <c r="A193" s="61">
        <v>5819</v>
      </c>
      <c r="B193" s="402" t="s">
        <v>80</v>
      </c>
      <c r="C193" s="66">
        <v>650</v>
      </c>
      <c r="D193" s="66">
        <v>1025.28</v>
      </c>
      <c r="E193" s="314">
        <v>1025</v>
      </c>
      <c r="F193" s="66">
        <v>-0.27999999999997272</v>
      </c>
      <c r="G193" s="195"/>
      <c r="H193" s="193"/>
      <c r="I193" s="193"/>
      <c r="J193" s="193"/>
      <c r="K193" s="193"/>
      <c r="L193" s="193"/>
      <c r="M193" s="193"/>
      <c r="N193" s="193"/>
      <c r="O193" s="193"/>
      <c r="P193" s="193"/>
      <c r="Q193" s="193"/>
      <c r="R193" s="193"/>
      <c r="S193" s="193"/>
      <c r="T193" s="193"/>
      <c r="U193" s="193"/>
      <c r="V193" s="193"/>
      <c r="W193" s="193"/>
      <c r="X193" s="193"/>
      <c r="Y193" s="193"/>
      <c r="Z193" s="193"/>
      <c r="AA193" s="193"/>
      <c r="AB193" s="193"/>
      <c r="AC193" s="193"/>
      <c r="AD193" s="193"/>
      <c r="AE193" s="193"/>
      <c r="AF193" s="193"/>
      <c r="AG193" s="193"/>
      <c r="AH193" s="193"/>
      <c r="AI193" s="193"/>
      <c r="AJ193" s="193"/>
      <c r="AK193" s="193"/>
      <c r="AL193" s="193"/>
      <c r="AM193" s="193"/>
      <c r="AN193" s="193"/>
      <c r="AO193" s="193"/>
      <c r="AP193" s="193"/>
      <c r="AQ193" s="193"/>
    </row>
    <row r="194" spans="1:43" s="401" customFormat="1" outlineLevel="1" x14ac:dyDescent="0.2">
      <c r="A194" s="388">
        <v>5820</v>
      </c>
      <c r="B194" s="402" t="s">
        <v>81</v>
      </c>
      <c r="C194" s="66">
        <v>4615</v>
      </c>
      <c r="D194" s="66">
        <v>5000</v>
      </c>
      <c r="E194" s="314">
        <v>5000</v>
      </c>
      <c r="F194" s="66">
        <v>0</v>
      </c>
      <c r="G194" s="402"/>
    </row>
    <row r="195" spans="1:43" s="222" customFormat="1" ht="28.5" outlineLevel="1" x14ac:dyDescent="0.2">
      <c r="A195" s="523">
        <v>5823</v>
      </c>
      <c r="B195" s="498" t="s">
        <v>258</v>
      </c>
      <c r="C195" s="66">
        <v>11008</v>
      </c>
      <c r="D195" s="66">
        <v>10000</v>
      </c>
      <c r="E195" s="314">
        <v>13000</v>
      </c>
      <c r="F195" s="66">
        <v>3000</v>
      </c>
      <c r="G195" s="498"/>
    </row>
    <row r="196" spans="1:43" s="401" customFormat="1" outlineLevel="1" x14ac:dyDescent="0.2">
      <c r="A196" s="388">
        <v>5821</v>
      </c>
      <c r="B196" s="402" t="s">
        <v>82</v>
      </c>
      <c r="C196" s="66">
        <v>2100</v>
      </c>
      <c r="D196" s="66">
        <v>1250</v>
      </c>
      <c r="E196" s="314">
        <v>2000</v>
      </c>
      <c r="F196" s="66">
        <v>750</v>
      </c>
      <c r="G196" s="402"/>
    </row>
    <row r="197" spans="1:43" s="698" customFormat="1" ht="15" outlineLevel="1" thickBot="1" x14ac:dyDescent="0.25">
      <c r="A197" s="695">
        <v>5822</v>
      </c>
      <c r="B197" s="697" t="s">
        <v>83</v>
      </c>
      <c r="C197" s="746">
        <v>11000</v>
      </c>
      <c r="D197" s="746">
        <v>10000</v>
      </c>
      <c r="E197" s="696">
        <v>0</v>
      </c>
      <c r="F197" s="696">
        <v>-10000</v>
      </c>
      <c r="G197" s="697" t="s">
        <v>614</v>
      </c>
    </row>
    <row r="198" spans="1:43" s="190" customFormat="1" x14ac:dyDescent="0.2">
      <c r="A198" s="152"/>
      <c r="B198" s="468" t="s">
        <v>160</v>
      </c>
      <c r="C198" s="66">
        <v>31373</v>
      </c>
      <c r="D198" s="66">
        <v>28475.279999999999</v>
      </c>
      <c r="E198" s="319">
        <v>23425</v>
      </c>
      <c r="F198" s="742">
        <v>-5050.28</v>
      </c>
      <c r="G198" s="206"/>
      <c r="H198" s="193"/>
      <c r="I198" s="193"/>
      <c r="J198" s="193"/>
      <c r="K198" s="193"/>
      <c r="L198" s="193"/>
      <c r="M198" s="193"/>
      <c r="N198" s="193"/>
      <c r="O198" s="193"/>
      <c r="P198" s="193"/>
      <c r="Q198" s="193"/>
      <c r="R198" s="193"/>
      <c r="S198" s="193"/>
      <c r="T198" s="193"/>
      <c r="U198" s="193"/>
      <c r="V198" s="193"/>
      <c r="W198" s="193"/>
      <c r="X198" s="193"/>
      <c r="Y198" s="193"/>
      <c r="Z198" s="193"/>
      <c r="AA198" s="193"/>
      <c r="AB198" s="193"/>
      <c r="AC198" s="193"/>
      <c r="AD198" s="193"/>
      <c r="AE198" s="193"/>
      <c r="AF198" s="193"/>
      <c r="AG198" s="193"/>
      <c r="AH198" s="193"/>
      <c r="AI198" s="193"/>
      <c r="AJ198" s="193"/>
      <c r="AK198" s="193"/>
      <c r="AL198" s="193"/>
      <c r="AM198" s="193"/>
      <c r="AN198" s="193"/>
      <c r="AO198" s="193"/>
      <c r="AP198" s="193"/>
      <c r="AQ198" s="193"/>
    </row>
    <row r="199" spans="1:43" s="190" customFormat="1" ht="15" thickBot="1" x14ac:dyDescent="0.25">
      <c r="A199" s="68"/>
      <c r="B199" s="420"/>
      <c r="C199" s="151"/>
      <c r="D199" s="151"/>
      <c r="E199" s="321"/>
      <c r="F199" s="151"/>
      <c r="G199" s="445"/>
      <c r="H199" s="193"/>
      <c r="I199" s="193"/>
      <c r="J199" s="193"/>
      <c r="K199" s="193"/>
      <c r="L199" s="193"/>
      <c r="M199" s="193"/>
      <c r="N199" s="193"/>
      <c r="O199" s="193"/>
      <c r="P199" s="193"/>
      <c r="Q199" s="193"/>
      <c r="R199" s="193"/>
      <c r="S199" s="193"/>
      <c r="T199" s="193"/>
      <c r="U199" s="193"/>
      <c r="V199" s="193"/>
      <c r="W199" s="193"/>
      <c r="X199" s="193"/>
      <c r="Y199" s="193"/>
      <c r="Z199" s="193"/>
      <c r="AA199" s="193"/>
      <c r="AB199" s="193"/>
      <c r="AC199" s="193"/>
      <c r="AD199" s="193"/>
      <c r="AE199" s="193"/>
      <c r="AF199" s="193"/>
      <c r="AG199" s="193"/>
      <c r="AH199" s="193"/>
      <c r="AI199" s="193"/>
      <c r="AJ199" s="193"/>
      <c r="AK199" s="193"/>
      <c r="AL199" s="193"/>
      <c r="AM199" s="193"/>
      <c r="AN199" s="193"/>
      <c r="AO199" s="193"/>
      <c r="AP199" s="193"/>
      <c r="AQ199" s="193"/>
    </row>
    <row r="200" spans="1:43" s="4" customFormat="1" ht="15.75" thickBot="1" x14ac:dyDescent="0.3">
      <c r="A200" s="157"/>
      <c r="B200" s="158" t="s">
        <v>176</v>
      </c>
      <c r="C200" s="328">
        <v>219463.27</v>
      </c>
      <c r="D200" s="328">
        <v>221859.97811519998</v>
      </c>
      <c r="E200" s="329">
        <v>219410.3232436</v>
      </c>
      <c r="F200" s="328">
        <v>-2449.6548715999897</v>
      </c>
      <c r="G200" s="203"/>
    </row>
    <row r="201" spans="1:43" s="2" customFormat="1" ht="15" thickBot="1" x14ac:dyDescent="0.25">
      <c r="A201" s="68"/>
      <c r="B201" s="524"/>
      <c r="C201" s="448"/>
      <c r="D201" s="448"/>
      <c r="E201" s="448"/>
      <c r="F201" s="448"/>
      <c r="G201" s="195"/>
      <c r="H201" s="140"/>
      <c r="I201" s="140"/>
      <c r="J201" s="140"/>
      <c r="K201" s="140"/>
      <c r="L201" s="140"/>
      <c r="M201" s="140"/>
      <c r="N201" s="140"/>
      <c r="O201" s="140"/>
      <c r="P201" s="140"/>
      <c r="Q201" s="140"/>
      <c r="R201" s="140"/>
      <c r="S201" s="140"/>
      <c r="T201" s="140"/>
      <c r="U201" s="140"/>
      <c r="V201" s="140"/>
      <c r="W201" s="140"/>
      <c r="X201" s="140"/>
      <c r="Y201" s="140"/>
      <c r="Z201" s="140"/>
      <c r="AA201" s="140"/>
      <c r="AB201" s="140"/>
      <c r="AC201" s="140"/>
      <c r="AD201" s="140"/>
      <c r="AE201" s="140"/>
      <c r="AF201" s="140"/>
      <c r="AG201" s="140"/>
      <c r="AH201" s="140"/>
      <c r="AI201" s="140"/>
      <c r="AJ201" s="140"/>
      <c r="AK201" s="140"/>
      <c r="AL201" s="140"/>
      <c r="AM201" s="140"/>
      <c r="AN201" s="140"/>
      <c r="AO201" s="140"/>
      <c r="AP201" s="140"/>
      <c r="AQ201" s="140"/>
    </row>
    <row r="202" spans="1:43" s="4" customFormat="1" ht="36.75" thickBot="1" x14ac:dyDescent="0.3">
      <c r="A202" s="178"/>
      <c r="B202" s="160" t="s">
        <v>177</v>
      </c>
      <c r="C202" s="328">
        <v>-9344.2699999999895</v>
      </c>
      <c r="D202" s="328">
        <v>-7941.9781151999778</v>
      </c>
      <c r="E202" s="326">
        <v>-2407.3232435999962</v>
      </c>
      <c r="F202" s="328">
        <v>5534.6548715999897</v>
      </c>
      <c r="G202" s="225"/>
    </row>
    <row r="203" spans="1:43" s="190" customFormat="1" x14ac:dyDescent="0.2">
      <c r="A203" s="61"/>
      <c r="B203" s="217"/>
      <c r="C203" s="67"/>
      <c r="D203" s="67"/>
      <c r="E203" s="175"/>
      <c r="F203" s="67"/>
      <c r="G203" s="195"/>
      <c r="H203" s="193"/>
      <c r="I203" s="193"/>
      <c r="J203" s="193"/>
      <c r="K203" s="193"/>
      <c r="L203" s="193"/>
      <c r="M203" s="193"/>
      <c r="N203" s="193"/>
      <c r="O203" s="193"/>
      <c r="P203" s="193"/>
      <c r="Q203" s="193"/>
      <c r="R203" s="193"/>
      <c r="S203" s="193"/>
      <c r="T203" s="193"/>
      <c r="U203" s="193"/>
      <c r="V203" s="193"/>
      <c r="W203" s="193"/>
      <c r="X203" s="193"/>
      <c r="Y203" s="193"/>
      <c r="Z203" s="193"/>
      <c r="AA203" s="193"/>
      <c r="AB203" s="193"/>
      <c r="AC203" s="193"/>
      <c r="AD203" s="193"/>
      <c r="AE203" s="193"/>
      <c r="AF203" s="193"/>
      <c r="AG203" s="193"/>
      <c r="AH203" s="193"/>
      <c r="AI203" s="193"/>
      <c r="AJ203" s="193"/>
      <c r="AK203" s="193"/>
      <c r="AL203" s="193"/>
      <c r="AM203" s="193"/>
      <c r="AN203" s="193"/>
      <c r="AO203" s="193"/>
      <c r="AP203" s="193"/>
      <c r="AQ203" s="193"/>
    </row>
    <row r="204" spans="1:43" s="190" customFormat="1" x14ac:dyDescent="0.2">
      <c r="A204" s="61"/>
      <c r="B204" s="217"/>
      <c r="C204" s="67"/>
      <c r="D204" s="67"/>
      <c r="E204" s="67"/>
      <c r="F204" s="67"/>
      <c r="G204" s="195"/>
      <c r="H204" s="193"/>
      <c r="I204" s="193"/>
      <c r="J204" s="193"/>
      <c r="K204" s="193"/>
      <c r="L204" s="193"/>
      <c r="M204" s="193"/>
      <c r="N204" s="193"/>
      <c r="O204" s="193"/>
      <c r="P204" s="193"/>
      <c r="Q204" s="193"/>
      <c r="R204" s="193"/>
      <c r="S204" s="193"/>
      <c r="T204" s="193"/>
      <c r="U204" s="193"/>
      <c r="V204" s="193"/>
      <c r="W204" s="193"/>
      <c r="X204" s="193"/>
      <c r="Y204" s="193"/>
      <c r="Z204" s="193"/>
      <c r="AA204" s="193"/>
      <c r="AB204" s="193"/>
      <c r="AC204" s="193"/>
      <c r="AD204" s="193"/>
      <c r="AE204" s="193"/>
      <c r="AF204" s="193"/>
      <c r="AG204" s="193"/>
      <c r="AH204" s="193"/>
      <c r="AI204" s="193"/>
      <c r="AJ204" s="193"/>
      <c r="AK204" s="193"/>
      <c r="AL204" s="193"/>
      <c r="AM204" s="193"/>
      <c r="AN204" s="193"/>
      <c r="AO204" s="193"/>
      <c r="AP204" s="193"/>
      <c r="AQ204" s="193"/>
    </row>
    <row r="205" spans="1:43" s="190" customFormat="1" x14ac:dyDescent="0.2">
      <c r="A205" s="61"/>
      <c r="B205" s="217"/>
      <c r="C205" s="67"/>
      <c r="D205" s="67"/>
      <c r="E205" s="67"/>
      <c r="F205" s="67"/>
      <c r="G205" s="195"/>
      <c r="H205" s="193"/>
      <c r="I205" s="193"/>
      <c r="J205" s="193"/>
      <c r="K205" s="193"/>
      <c r="L205" s="193"/>
      <c r="M205" s="193"/>
      <c r="N205" s="193"/>
      <c r="O205" s="193"/>
      <c r="P205" s="193"/>
      <c r="Q205" s="193"/>
      <c r="R205" s="193"/>
      <c r="S205" s="193"/>
      <c r="T205" s="193"/>
      <c r="U205" s="193"/>
      <c r="V205" s="193"/>
      <c r="W205" s="193"/>
      <c r="X205" s="193"/>
      <c r="Y205" s="193"/>
      <c r="Z205" s="193"/>
      <c r="AA205" s="193"/>
      <c r="AB205" s="193"/>
      <c r="AC205" s="193"/>
      <c r="AD205" s="193"/>
      <c r="AE205" s="193"/>
      <c r="AF205" s="193"/>
      <c r="AG205" s="193"/>
      <c r="AH205" s="193"/>
      <c r="AI205" s="193"/>
      <c r="AJ205" s="193"/>
      <c r="AK205" s="193"/>
      <c r="AL205" s="193"/>
      <c r="AM205" s="193"/>
      <c r="AN205" s="193"/>
      <c r="AO205" s="193"/>
      <c r="AP205" s="193"/>
      <c r="AQ205" s="193"/>
    </row>
    <row r="206" spans="1:43" s="190" customFormat="1" x14ac:dyDescent="0.2">
      <c r="A206" s="61"/>
      <c r="B206" s="217"/>
      <c r="C206" s="67"/>
      <c r="D206" s="67"/>
      <c r="E206" s="67"/>
      <c r="F206" s="67"/>
      <c r="G206" s="195"/>
      <c r="H206" s="193"/>
      <c r="I206" s="193"/>
      <c r="J206" s="193"/>
      <c r="K206" s="193"/>
      <c r="L206" s="193"/>
      <c r="M206" s="193"/>
      <c r="N206" s="193"/>
      <c r="O206" s="193"/>
      <c r="P206" s="193"/>
      <c r="Q206" s="193"/>
      <c r="R206" s="193"/>
      <c r="S206" s="193"/>
      <c r="T206" s="193"/>
      <c r="U206" s="193"/>
      <c r="V206" s="193"/>
      <c r="W206" s="193"/>
      <c r="X206" s="193"/>
      <c r="Y206" s="193"/>
      <c r="Z206" s="193"/>
      <c r="AA206" s="193"/>
      <c r="AB206" s="193"/>
      <c r="AC206" s="193"/>
      <c r="AD206" s="193"/>
      <c r="AE206" s="193"/>
      <c r="AF206" s="193"/>
      <c r="AG206" s="193"/>
      <c r="AH206" s="193"/>
      <c r="AI206" s="193"/>
      <c r="AJ206" s="193"/>
      <c r="AK206" s="193"/>
      <c r="AL206" s="193"/>
      <c r="AM206" s="193"/>
      <c r="AN206" s="193"/>
      <c r="AO206" s="193"/>
      <c r="AP206" s="193"/>
      <c r="AQ206" s="193"/>
    </row>
    <row r="207" spans="1:43" s="190" customFormat="1" ht="36" customHeight="1" x14ac:dyDescent="0.2">
      <c r="A207" s="179"/>
      <c r="B207" s="163" t="s">
        <v>178</v>
      </c>
      <c r="C207" s="180"/>
      <c r="D207" s="180"/>
      <c r="E207" s="180"/>
      <c r="F207" s="180"/>
      <c r="G207" s="226"/>
      <c r="H207" s="193"/>
      <c r="I207" s="193"/>
      <c r="J207" s="193"/>
      <c r="K207" s="193"/>
      <c r="L207" s="193"/>
      <c r="M207" s="193"/>
      <c r="N207" s="193"/>
      <c r="O207" s="193"/>
      <c r="P207" s="193"/>
      <c r="Q207" s="193"/>
      <c r="R207" s="193"/>
      <c r="S207" s="193"/>
      <c r="T207" s="193"/>
      <c r="U207" s="193"/>
      <c r="V207" s="193"/>
      <c r="W207" s="193"/>
      <c r="X207" s="193"/>
      <c r="Y207" s="193"/>
      <c r="Z207" s="193"/>
      <c r="AA207" s="193"/>
      <c r="AB207" s="193"/>
      <c r="AC207" s="193"/>
      <c r="AD207" s="193"/>
      <c r="AE207" s="193"/>
      <c r="AF207" s="193"/>
      <c r="AG207" s="193"/>
      <c r="AH207" s="193"/>
      <c r="AI207" s="193"/>
      <c r="AJ207" s="193"/>
      <c r="AK207" s="193"/>
      <c r="AL207" s="193"/>
      <c r="AM207" s="193"/>
      <c r="AN207" s="193"/>
      <c r="AO207" s="193"/>
      <c r="AP207" s="193"/>
      <c r="AQ207" s="193"/>
    </row>
    <row r="208" spans="1:43" s="190" customFormat="1" x14ac:dyDescent="0.2">
      <c r="A208" s="61"/>
      <c r="B208" s="217"/>
      <c r="C208" s="67"/>
      <c r="D208" s="67"/>
      <c r="E208" s="67"/>
      <c r="F208" s="67"/>
      <c r="G208" s="195"/>
      <c r="H208" s="193"/>
      <c r="I208" s="193"/>
      <c r="J208" s="193"/>
      <c r="K208" s="193"/>
      <c r="L208" s="193"/>
      <c r="M208" s="193"/>
      <c r="N208" s="193"/>
      <c r="O208" s="193"/>
      <c r="P208" s="193"/>
      <c r="Q208" s="193"/>
      <c r="R208" s="193"/>
      <c r="S208" s="193"/>
      <c r="T208" s="193"/>
      <c r="U208" s="193"/>
      <c r="V208" s="193"/>
      <c r="W208" s="193"/>
      <c r="X208" s="193"/>
      <c r="Y208" s="193"/>
      <c r="Z208" s="193"/>
      <c r="AA208" s="193"/>
      <c r="AB208" s="193"/>
      <c r="AC208" s="193"/>
      <c r="AD208" s="193"/>
      <c r="AE208" s="193"/>
      <c r="AF208" s="193"/>
      <c r="AG208" s="193"/>
      <c r="AH208" s="193"/>
      <c r="AI208" s="193"/>
      <c r="AJ208" s="193"/>
      <c r="AK208" s="193"/>
      <c r="AL208" s="193"/>
      <c r="AM208" s="193"/>
      <c r="AN208" s="193"/>
      <c r="AO208" s="193"/>
      <c r="AP208" s="193"/>
      <c r="AQ208" s="193"/>
    </row>
    <row r="209" spans="1:43" s="190" customFormat="1" ht="15" x14ac:dyDescent="0.2">
      <c r="A209" s="138"/>
      <c r="B209" s="146" t="s">
        <v>390</v>
      </c>
      <c r="C209" s="174"/>
      <c r="D209" s="174"/>
      <c r="E209" s="174"/>
      <c r="F209" s="174"/>
      <c r="G209" s="204"/>
      <c r="H209" s="193"/>
      <c r="I209" s="193"/>
      <c r="J209" s="193"/>
      <c r="K209" s="193"/>
      <c r="L209" s="193"/>
      <c r="M209" s="193"/>
      <c r="N209" s="193"/>
      <c r="O209" s="193"/>
      <c r="P209" s="193"/>
      <c r="Q209" s="193"/>
      <c r="R209" s="193"/>
      <c r="S209" s="193"/>
      <c r="T209" s="193"/>
      <c r="U209" s="193"/>
      <c r="V209" s="193"/>
      <c r="W209" s="193"/>
      <c r="X209" s="193"/>
      <c r="Y209" s="193"/>
      <c r="Z209" s="193"/>
      <c r="AA209" s="193"/>
      <c r="AB209" s="193"/>
      <c r="AC209" s="193"/>
      <c r="AD209" s="193"/>
      <c r="AE209" s="193"/>
      <c r="AF209" s="193"/>
      <c r="AG209" s="193"/>
      <c r="AH209" s="193"/>
      <c r="AI209" s="193"/>
      <c r="AJ209" s="193"/>
      <c r="AK209" s="193"/>
      <c r="AL209" s="193"/>
      <c r="AM209" s="193"/>
      <c r="AN209" s="193"/>
      <c r="AO209" s="193"/>
      <c r="AP209" s="193"/>
      <c r="AQ209" s="193"/>
    </row>
    <row r="210" spans="1:43" s="190" customFormat="1" ht="15" thickBot="1" x14ac:dyDescent="0.25">
      <c r="A210" s="61"/>
      <c r="B210" s="217"/>
      <c r="C210" s="170"/>
      <c r="D210" s="170"/>
      <c r="E210" s="170"/>
      <c r="F210" s="170"/>
      <c r="G210" s="195"/>
      <c r="H210" s="193"/>
      <c r="I210" s="193"/>
      <c r="J210" s="193"/>
      <c r="K210" s="193"/>
      <c r="L210" s="193"/>
      <c r="M210" s="193"/>
      <c r="N210" s="193"/>
      <c r="O210" s="193"/>
      <c r="P210" s="193"/>
      <c r="Q210" s="193"/>
      <c r="R210" s="193"/>
      <c r="S210" s="193"/>
      <c r="T210" s="193"/>
      <c r="U210" s="193"/>
      <c r="V210" s="193"/>
      <c r="W210" s="193"/>
      <c r="X210" s="193"/>
      <c r="Y210" s="193"/>
      <c r="Z210" s="193"/>
      <c r="AA210" s="193"/>
      <c r="AB210" s="193"/>
      <c r="AC210" s="193"/>
      <c r="AD210" s="193"/>
      <c r="AE210" s="193"/>
      <c r="AF210" s="193"/>
      <c r="AG210" s="193"/>
      <c r="AH210" s="193"/>
      <c r="AI210" s="193"/>
      <c r="AJ210" s="193"/>
      <c r="AK210" s="193"/>
      <c r="AL210" s="193"/>
      <c r="AM210" s="193"/>
      <c r="AN210" s="193"/>
      <c r="AO210" s="193"/>
      <c r="AP210" s="193"/>
      <c r="AQ210" s="193"/>
    </row>
    <row r="211" spans="1:43" s="190" customFormat="1" ht="15" thickBot="1" x14ac:dyDescent="0.25">
      <c r="A211" s="143"/>
      <c r="B211" s="144" t="s">
        <v>159</v>
      </c>
      <c r="C211" s="169"/>
      <c r="D211" s="169"/>
      <c r="E211" s="169"/>
      <c r="F211" s="169"/>
      <c r="G211" s="197"/>
      <c r="H211" s="193"/>
      <c r="I211" s="193"/>
      <c r="J211" s="193"/>
      <c r="K211" s="193"/>
      <c r="L211" s="193"/>
      <c r="M211" s="193"/>
      <c r="N211" s="193"/>
      <c r="O211" s="193"/>
      <c r="P211" s="193"/>
      <c r="Q211" s="193"/>
      <c r="R211" s="193"/>
      <c r="S211" s="193"/>
      <c r="T211" s="193"/>
      <c r="U211" s="193"/>
      <c r="V211" s="193"/>
      <c r="W211" s="193"/>
      <c r="X211" s="193"/>
      <c r="Y211" s="193"/>
      <c r="Z211" s="193"/>
      <c r="AA211" s="193"/>
      <c r="AB211" s="193"/>
      <c r="AC211" s="193"/>
      <c r="AD211" s="193"/>
      <c r="AE211" s="193"/>
      <c r="AF211" s="193"/>
      <c r="AG211" s="193"/>
      <c r="AH211" s="193"/>
      <c r="AI211" s="193"/>
      <c r="AJ211" s="193"/>
      <c r="AK211" s="193"/>
      <c r="AL211" s="193"/>
      <c r="AM211" s="193"/>
      <c r="AN211" s="193"/>
      <c r="AO211" s="193"/>
      <c r="AP211" s="193"/>
      <c r="AQ211" s="193"/>
    </row>
    <row r="212" spans="1:43" s="190" customFormat="1" outlineLevel="1" x14ac:dyDescent="0.2">
      <c r="A212" s="61">
        <v>4070</v>
      </c>
      <c r="B212" s="408" t="s">
        <v>589</v>
      </c>
      <c r="C212" s="66">
        <v>182353</v>
      </c>
      <c r="D212" s="66">
        <v>222463</v>
      </c>
      <c r="E212" s="314">
        <v>227148</v>
      </c>
      <c r="F212" s="66">
        <v>4685</v>
      </c>
      <c r="G212" s="195"/>
      <c r="H212" s="193"/>
      <c r="I212" s="193"/>
      <c r="J212" s="193"/>
      <c r="K212" s="193"/>
      <c r="L212" s="193"/>
      <c r="M212" s="193"/>
      <c r="N212" s="193"/>
      <c r="O212" s="193"/>
      <c r="P212" s="193"/>
      <c r="Q212" s="193"/>
      <c r="R212" s="193"/>
      <c r="S212" s="193"/>
      <c r="T212" s="193"/>
      <c r="U212" s="193"/>
      <c r="V212" s="193"/>
      <c r="W212" s="193"/>
      <c r="X212" s="193"/>
      <c r="Y212" s="193"/>
      <c r="Z212" s="193"/>
      <c r="AA212" s="193"/>
      <c r="AB212" s="193"/>
      <c r="AC212" s="193"/>
      <c r="AD212" s="193"/>
      <c r="AE212" s="193"/>
      <c r="AF212" s="193"/>
      <c r="AG212" s="193"/>
      <c r="AH212" s="193"/>
      <c r="AI212" s="193"/>
      <c r="AJ212" s="193"/>
      <c r="AK212" s="193"/>
      <c r="AL212" s="193"/>
      <c r="AM212" s="193"/>
      <c r="AN212" s="193"/>
      <c r="AO212" s="193"/>
      <c r="AP212" s="193"/>
      <c r="AQ212" s="193"/>
    </row>
    <row r="213" spans="1:43" s="190" customFormat="1" outlineLevel="1" x14ac:dyDescent="0.2">
      <c r="A213" s="61">
        <v>4080</v>
      </c>
      <c r="B213" s="402" t="s">
        <v>22</v>
      </c>
      <c r="C213" s="66">
        <v>50000</v>
      </c>
      <c r="D213" s="66">
        <v>21000</v>
      </c>
      <c r="E213" s="314">
        <v>21000</v>
      </c>
      <c r="F213" s="66">
        <v>0</v>
      </c>
      <c r="G213" s="195"/>
      <c r="H213" s="193"/>
      <c r="I213" s="193"/>
      <c r="J213" s="193"/>
      <c r="K213" s="193"/>
      <c r="L213" s="193"/>
      <c r="M213" s="193"/>
      <c r="N213" s="193"/>
      <c r="O213" s="193"/>
      <c r="P213" s="193"/>
      <c r="Q213" s="193"/>
      <c r="R213" s="193"/>
      <c r="S213" s="193"/>
      <c r="T213" s="193"/>
      <c r="U213" s="193"/>
      <c r="V213" s="193"/>
      <c r="W213" s="193"/>
      <c r="X213" s="193"/>
      <c r="Y213" s="193"/>
      <c r="Z213" s="193"/>
      <c r="AA213" s="193"/>
      <c r="AB213" s="193"/>
      <c r="AC213" s="193"/>
      <c r="AD213" s="193"/>
      <c r="AE213" s="193"/>
      <c r="AF213" s="193"/>
      <c r="AG213" s="193"/>
      <c r="AH213" s="193"/>
      <c r="AI213" s="193"/>
      <c r="AJ213" s="193"/>
      <c r="AK213" s="193"/>
      <c r="AL213" s="193"/>
      <c r="AM213" s="193"/>
      <c r="AN213" s="193"/>
      <c r="AO213" s="193"/>
      <c r="AP213" s="193"/>
      <c r="AQ213" s="193"/>
    </row>
    <row r="214" spans="1:43" s="190" customFormat="1" outlineLevel="1" x14ac:dyDescent="0.2">
      <c r="A214" s="61">
        <v>4033</v>
      </c>
      <c r="B214" s="402" t="s">
        <v>16</v>
      </c>
      <c r="C214" s="66">
        <v>0</v>
      </c>
      <c r="D214" s="66">
        <v>0</v>
      </c>
      <c r="E214" s="314"/>
      <c r="F214" s="66">
        <v>0</v>
      </c>
      <c r="G214" s="195"/>
      <c r="H214" s="193"/>
      <c r="I214" s="193"/>
      <c r="J214" s="193"/>
      <c r="K214" s="193"/>
      <c r="L214" s="193"/>
      <c r="M214" s="193"/>
      <c r="N214" s="193"/>
      <c r="O214" s="193"/>
      <c r="P214" s="193"/>
      <c r="Q214" s="193"/>
      <c r="R214" s="193"/>
      <c r="S214" s="193"/>
      <c r="T214" s="193"/>
      <c r="U214" s="193"/>
      <c r="V214" s="193"/>
      <c r="W214" s="193"/>
      <c r="X214" s="193"/>
      <c r="Y214" s="193"/>
      <c r="Z214" s="193"/>
      <c r="AA214" s="193"/>
      <c r="AB214" s="193"/>
      <c r="AC214" s="193"/>
      <c r="AD214" s="193"/>
      <c r="AE214" s="193"/>
      <c r="AF214" s="193"/>
      <c r="AG214" s="193"/>
      <c r="AH214" s="193"/>
      <c r="AI214" s="193"/>
      <c r="AJ214" s="193"/>
      <c r="AK214" s="193"/>
      <c r="AL214" s="193"/>
      <c r="AM214" s="193"/>
      <c r="AN214" s="193"/>
      <c r="AO214" s="193"/>
      <c r="AP214" s="193"/>
      <c r="AQ214" s="193"/>
    </row>
    <row r="215" spans="1:43" s="190" customFormat="1" ht="15" outlineLevel="1" thickBot="1" x14ac:dyDescent="0.25">
      <c r="A215" s="61">
        <v>4023</v>
      </c>
      <c r="B215" s="399" t="s">
        <v>12</v>
      </c>
      <c r="C215" s="151">
        <v>0</v>
      </c>
      <c r="D215" s="151">
        <v>0</v>
      </c>
      <c r="E215" s="322"/>
      <c r="F215" s="151"/>
      <c r="G215" s="195"/>
      <c r="H215" s="193"/>
      <c r="I215" s="193"/>
      <c r="J215" s="193"/>
      <c r="K215" s="193"/>
      <c r="L215" s="193"/>
      <c r="M215" s="193"/>
      <c r="N215" s="193"/>
      <c r="O215" s="193"/>
      <c r="P215" s="193"/>
      <c r="Q215" s="193"/>
      <c r="R215" s="193"/>
      <c r="S215" s="193"/>
      <c r="T215" s="193"/>
      <c r="U215" s="193"/>
      <c r="V215" s="193"/>
      <c r="W215" s="193"/>
      <c r="X215" s="193"/>
      <c r="Y215" s="193"/>
      <c r="Z215" s="193"/>
      <c r="AA215" s="193"/>
      <c r="AB215" s="193"/>
      <c r="AC215" s="193"/>
      <c r="AD215" s="193"/>
      <c r="AE215" s="193"/>
      <c r="AF215" s="193"/>
      <c r="AG215" s="193"/>
      <c r="AH215" s="193"/>
      <c r="AI215" s="193"/>
      <c r="AJ215" s="193"/>
      <c r="AK215" s="193"/>
      <c r="AL215" s="193"/>
      <c r="AM215" s="193"/>
      <c r="AN215" s="193"/>
      <c r="AO215" s="193"/>
      <c r="AP215" s="193"/>
      <c r="AQ215" s="193"/>
    </row>
    <row r="216" spans="1:43" s="190" customFormat="1" x14ac:dyDescent="0.2">
      <c r="A216" s="152"/>
      <c r="B216" s="468" t="s">
        <v>160</v>
      </c>
      <c r="C216" s="66">
        <v>232353</v>
      </c>
      <c r="D216" s="66">
        <v>243463</v>
      </c>
      <c r="E216" s="318">
        <v>248148</v>
      </c>
      <c r="F216" s="66">
        <v>4685</v>
      </c>
      <c r="G216" s="206"/>
      <c r="H216" s="193"/>
      <c r="I216" s="193"/>
      <c r="J216" s="193"/>
      <c r="K216" s="193"/>
      <c r="L216" s="193"/>
      <c r="M216" s="193"/>
      <c r="N216" s="193"/>
      <c r="O216" s="193"/>
      <c r="P216" s="193"/>
      <c r="Q216" s="193"/>
      <c r="R216" s="193"/>
      <c r="S216" s="193"/>
      <c r="T216" s="193"/>
      <c r="U216" s="193"/>
      <c r="V216" s="193"/>
      <c r="W216" s="193"/>
      <c r="X216" s="193"/>
      <c r="Y216" s="193"/>
      <c r="Z216" s="193"/>
      <c r="AA216" s="193"/>
      <c r="AB216" s="193"/>
      <c r="AC216" s="193"/>
      <c r="AD216" s="193"/>
      <c r="AE216" s="193"/>
      <c r="AF216" s="193"/>
      <c r="AG216" s="193"/>
      <c r="AH216" s="193"/>
      <c r="AI216" s="193"/>
      <c r="AJ216" s="193"/>
      <c r="AK216" s="193"/>
      <c r="AL216" s="193"/>
      <c r="AM216" s="193"/>
      <c r="AN216" s="193"/>
      <c r="AO216" s="193"/>
      <c r="AP216" s="193"/>
      <c r="AQ216" s="193"/>
    </row>
    <row r="217" spans="1:43" s="190" customFormat="1" ht="15" thickBot="1" x14ac:dyDescent="0.25">
      <c r="A217" s="61"/>
      <c r="B217" s="420"/>
      <c r="C217" s="151"/>
      <c r="D217" s="151"/>
      <c r="E217" s="322"/>
      <c r="F217" s="151"/>
      <c r="G217" s="445"/>
      <c r="H217" s="193"/>
      <c r="I217" s="193"/>
      <c r="J217" s="193"/>
      <c r="K217" s="193"/>
      <c r="L217" s="193"/>
      <c r="M217" s="193"/>
      <c r="N217" s="193"/>
      <c r="O217" s="193"/>
      <c r="P217" s="193"/>
      <c r="Q217" s="193"/>
      <c r="R217" s="193"/>
      <c r="S217" s="193"/>
      <c r="T217" s="193"/>
      <c r="U217" s="193"/>
      <c r="V217" s="193"/>
      <c r="W217" s="193"/>
      <c r="X217" s="193"/>
      <c r="Y217" s="193"/>
      <c r="Z217" s="193"/>
      <c r="AA217" s="193"/>
      <c r="AB217" s="193"/>
      <c r="AC217" s="193"/>
      <c r="AD217" s="193"/>
      <c r="AE217" s="193"/>
      <c r="AF217" s="193"/>
      <c r="AG217" s="193"/>
      <c r="AH217" s="193"/>
      <c r="AI217" s="193"/>
      <c r="AJ217" s="193"/>
      <c r="AK217" s="193"/>
      <c r="AL217" s="193"/>
      <c r="AM217" s="193"/>
      <c r="AN217" s="193"/>
      <c r="AO217" s="193"/>
      <c r="AP217" s="193"/>
      <c r="AQ217" s="193"/>
    </row>
    <row r="218" spans="1:43" s="4" customFormat="1" ht="15.75" thickBot="1" x14ac:dyDescent="0.3">
      <c r="A218" s="157"/>
      <c r="B218" s="158" t="s">
        <v>179</v>
      </c>
      <c r="C218" s="151">
        <v>232353</v>
      </c>
      <c r="D218" s="151">
        <v>243463</v>
      </c>
      <c r="E218" s="318">
        <v>248148</v>
      </c>
      <c r="F218" s="151">
        <v>4685</v>
      </c>
      <c r="G218" s="203"/>
    </row>
    <row r="219" spans="1:43" s="190" customFormat="1" x14ac:dyDescent="0.2">
      <c r="A219" s="61"/>
      <c r="B219" s="217"/>
      <c r="C219" s="175"/>
      <c r="D219" s="175"/>
      <c r="E219" s="175"/>
      <c r="F219" s="175"/>
      <c r="G219" s="195"/>
      <c r="H219" s="193"/>
      <c r="I219" s="193"/>
      <c r="J219" s="193"/>
      <c r="K219" s="193"/>
      <c r="L219" s="193"/>
      <c r="M219" s="193"/>
      <c r="N219" s="193"/>
      <c r="O219" s="193"/>
      <c r="P219" s="193"/>
      <c r="Q219" s="193"/>
      <c r="R219" s="193"/>
      <c r="S219" s="193"/>
      <c r="T219" s="193"/>
      <c r="U219" s="193"/>
      <c r="V219" s="193"/>
      <c r="W219" s="193"/>
      <c r="X219" s="193"/>
      <c r="Y219" s="193"/>
      <c r="Z219" s="193"/>
      <c r="AA219" s="193"/>
      <c r="AB219" s="193"/>
      <c r="AC219" s="193"/>
      <c r="AD219" s="193"/>
      <c r="AE219" s="193"/>
      <c r="AF219" s="193"/>
      <c r="AG219" s="193"/>
      <c r="AH219" s="193"/>
      <c r="AI219" s="193"/>
      <c r="AJ219" s="193"/>
      <c r="AK219" s="193"/>
      <c r="AL219" s="193"/>
      <c r="AM219" s="193"/>
      <c r="AN219" s="193"/>
      <c r="AO219" s="193"/>
      <c r="AP219" s="193"/>
      <c r="AQ219" s="193"/>
    </row>
    <row r="220" spans="1:43" s="190" customFormat="1" ht="15" x14ac:dyDescent="0.2">
      <c r="A220" s="138"/>
      <c r="B220" s="146" t="s">
        <v>391</v>
      </c>
      <c r="C220" s="174"/>
      <c r="D220" s="174"/>
      <c r="E220" s="174"/>
      <c r="F220" s="174"/>
      <c r="G220" s="204"/>
      <c r="H220" s="193"/>
      <c r="I220" s="193"/>
      <c r="J220" s="193"/>
      <c r="K220" s="193"/>
      <c r="L220" s="193"/>
      <c r="M220" s="193"/>
      <c r="N220" s="193"/>
      <c r="O220" s="193"/>
      <c r="P220" s="193"/>
      <c r="Q220" s="193"/>
      <c r="R220" s="193"/>
      <c r="S220" s="193"/>
      <c r="T220" s="193"/>
      <c r="U220" s="193"/>
      <c r="V220" s="193"/>
      <c r="W220" s="193"/>
      <c r="X220" s="193"/>
      <c r="Y220" s="193"/>
      <c r="Z220" s="193"/>
      <c r="AA220" s="193"/>
      <c r="AB220" s="193"/>
      <c r="AC220" s="193"/>
      <c r="AD220" s="193"/>
      <c r="AE220" s="193"/>
      <c r="AF220" s="193"/>
      <c r="AG220" s="193"/>
      <c r="AH220" s="193"/>
      <c r="AI220" s="193"/>
      <c r="AJ220" s="193"/>
      <c r="AK220" s="193"/>
      <c r="AL220" s="193"/>
      <c r="AM220" s="193"/>
      <c r="AN220" s="193"/>
      <c r="AO220" s="193"/>
      <c r="AP220" s="193"/>
      <c r="AQ220" s="193"/>
    </row>
    <row r="221" spans="1:43" s="190" customFormat="1" ht="15.75" thickBot="1" x14ac:dyDescent="0.25">
      <c r="A221" s="61"/>
      <c r="B221" s="63"/>
      <c r="C221" s="170"/>
      <c r="D221" s="170"/>
      <c r="E221" s="170"/>
      <c r="F221" s="170"/>
      <c r="G221" s="195"/>
      <c r="H221" s="193"/>
      <c r="I221" s="193"/>
      <c r="J221" s="193"/>
      <c r="K221" s="193"/>
      <c r="L221" s="193"/>
      <c r="M221" s="193"/>
      <c r="N221" s="193"/>
      <c r="O221" s="193"/>
      <c r="P221" s="193"/>
      <c r="Q221" s="193"/>
      <c r="R221" s="193"/>
      <c r="S221" s="193"/>
      <c r="T221" s="193"/>
      <c r="U221" s="193"/>
      <c r="V221" s="193"/>
      <c r="W221" s="193"/>
      <c r="X221" s="193"/>
      <c r="Y221" s="193"/>
      <c r="Z221" s="193"/>
      <c r="AA221" s="193"/>
      <c r="AB221" s="193"/>
      <c r="AC221" s="193"/>
      <c r="AD221" s="193"/>
      <c r="AE221" s="193"/>
      <c r="AF221" s="193"/>
      <c r="AG221" s="193"/>
      <c r="AH221" s="193"/>
      <c r="AI221" s="193"/>
      <c r="AJ221" s="193"/>
      <c r="AK221" s="193"/>
      <c r="AL221" s="193"/>
      <c r="AM221" s="193"/>
      <c r="AN221" s="193"/>
      <c r="AO221" s="193"/>
      <c r="AP221" s="193"/>
      <c r="AQ221" s="193"/>
    </row>
    <row r="222" spans="1:43" s="190" customFormat="1" ht="15" thickBot="1" x14ac:dyDescent="0.25">
      <c r="A222" s="143"/>
      <c r="B222" s="144" t="s">
        <v>165</v>
      </c>
      <c r="C222" s="169"/>
      <c r="D222" s="169"/>
      <c r="E222" s="169"/>
      <c r="F222" s="169"/>
      <c r="G222" s="197"/>
      <c r="H222" s="193"/>
      <c r="I222" s="193"/>
      <c r="J222" s="193"/>
      <c r="K222" s="193"/>
      <c r="L222" s="193"/>
      <c r="M222" s="193"/>
      <c r="N222" s="193"/>
      <c r="O222" s="193"/>
      <c r="P222" s="193"/>
      <c r="Q222" s="193"/>
      <c r="R222" s="193"/>
      <c r="S222" s="193"/>
      <c r="T222" s="193"/>
      <c r="U222" s="193"/>
      <c r="V222" s="193"/>
      <c r="W222" s="193"/>
      <c r="X222" s="193"/>
      <c r="Y222" s="193"/>
      <c r="Z222" s="193"/>
      <c r="AA222" s="193"/>
      <c r="AB222" s="193"/>
      <c r="AC222" s="193"/>
      <c r="AD222" s="193"/>
      <c r="AE222" s="193"/>
      <c r="AF222" s="193"/>
      <c r="AG222" s="193"/>
      <c r="AH222" s="193"/>
      <c r="AI222" s="193"/>
      <c r="AJ222" s="193"/>
      <c r="AK222" s="193"/>
      <c r="AL222" s="193"/>
      <c r="AM222" s="193"/>
      <c r="AN222" s="193"/>
      <c r="AO222" s="193"/>
      <c r="AP222" s="193"/>
      <c r="AQ222" s="193"/>
    </row>
    <row r="223" spans="1:43" s="190" customFormat="1" outlineLevel="1" x14ac:dyDescent="0.2">
      <c r="A223" s="61">
        <v>7700</v>
      </c>
      <c r="B223" s="408" t="s">
        <v>141</v>
      </c>
      <c r="C223" s="330">
        <v>185456.93</v>
      </c>
      <c r="D223" s="330">
        <v>192538.97</v>
      </c>
      <c r="E223" s="314">
        <v>197262.15</v>
      </c>
      <c r="F223" s="330">
        <v>4723.179999999993</v>
      </c>
      <c r="G223" s="195"/>
      <c r="H223" s="193"/>
      <c r="I223" s="193"/>
      <c r="J223" s="207"/>
      <c r="K223" s="207"/>
      <c r="L223" s="193"/>
      <c r="M223" s="227"/>
      <c r="N223" s="227"/>
      <c r="O223" s="193"/>
      <c r="P223" s="193"/>
      <c r="Q223" s="193"/>
      <c r="R223" s="193"/>
      <c r="S223" s="193"/>
      <c r="T223" s="193"/>
      <c r="U223" s="193"/>
      <c r="V223" s="193"/>
      <c r="W223" s="193"/>
      <c r="X223" s="193"/>
      <c r="Y223" s="193"/>
      <c r="Z223" s="193"/>
      <c r="AA223" s="193"/>
      <c r="AB223" s="193"/>
      <c r="AC223" s="193"/>
      <c r="AD223" s="193"/>
      <c r="AE223" s="193"/>
      <c r="AF223" s="193"/>
      <c r="AG223" s="193"/>
      <c r="AH223" s="193"/>
      <c r="AI223" s="193"/>
      <c r="AJ223" s="193"/>
      <c r="AK223" s="193"/>
      <c r="AL223" s="193"/>
      <c r="AM223" s="193"/>
      <c r="AN223" s="193"/>
      <c r="AO223" s="193"/>
      <c r="AP223" s="193"/>
      <c r="AQ223" s="193"/>
    </row>
    <row r="224" spans="1:43" s="190" customFormat="1" outlineLevel="1" x14ac:dyDescent="0.2">
      <c r="A224" s="61">
        <v>7701</v>
      </c>
      <c r="B224" s="399" t="s">
        <v>142</v>
      </c>
      <c r="C224" s="330">
        <v>19364.410000000003</v>
      </c>
      <c r="D224" s="330">
        <v>20545.490093799999</v>
      </c>
      <c r="E224" s="314">
        <v>18201.168031200003</v>
      </c>
      <c r="F224" s="330">
        <v>-2344.3220625999966</v>
      </c>
      <c r="G224" s="195"/>
      <c r="H224" s="193"/>
      <c r="I224" s="193"/>
      <c r="J224" s="207"/>
      <c r="K224" s="193"/>
      <c r="L224" s="193"/>
      <c r="M224" s="193"/>
      <c r="N224" s="228"/>
      <c r="O224" s="193"/>
      <c r="P224" s="193"/>
      <c r="Q224" s="193"/>
      <c r="R224" s="193"/>
      <c r="S224" s="193"/>
      <c r="T224" s="193"/>
      <c r="U224" s="193"/>
      <c r="V224" s="193"/>
      <c r="W224" s="193"/>
      <c r="X224" s="193"/>
      <c r="Y224" s="193"/>
      <c r="Z224" s="193"/>
      <c r="AA224" s="193"/>
      <c r="AB224" s="193"/>
      <c r="AC224" s="193"/>
      <c r="AD224" s="193"/>
      <c r="AE224" s="193"/>
      <c r="AF224" s="193"/>
      <c r="AG224" s="193"/>
      <c r="AH224" s="193"/>
      <c r="AI224" s="193"/>
      <c r="AJ224" s="193"/>
      <c r="AK224" s="193"/>
      <c r="AL224" s="193"/>
      <c r="AM224" s="193"/>
      <c r="AN224" s="193"/>
      <c r="AO224" s="193"/>
      <c r="AP224" s="193"/>
      <c r="AQ224" s="193"/>
    </row>
    <row r="225" spans="1:43" s="400" customFormat="1" outlineLevel="1" x14ac:dyDescent="0.2">
      <c r="A225" s="388">
        <v>7705</v>
      </c>
      <c r="B225" s="399" t="s">
        <v>257</v>
      </c>
      <c r="C225" s="330">
        <v>7182</v>
      </c>
      <c r="D225" s="330">
        <v>18167.759999999998</v>
      </c>
      <c r="E225" s="314">
        <v>9899.1</v>
      </c>
      <c r="F225" s="330">
        <v>-8268.659999999998</v>
      </c>
      <c r="G225" s="402"/>
      <c r="H225" s="401"/>
      <c r="I225" s="401"/>
      <c r="J225" s="409"/>
      <c r="K225" s="401"/>
      <c r="L225" s="401"/>
      <c r="M225" s="401"/>
      <c r="N225" s="228"/>
      <c r="O225" s="401"/>
      <c r="P225" s="401"/>
      <c r="Q225" s="401"/>
      <c r="R225" s="401"/>
      <c r="S225" s="401"/>
      <c r="T225" s="401"/>
      <c r="U225" s="401"/>
      <c r="V225" s="401"/>
      <c r="W225" s="401"/>
      <c r="X225" s="401"/>
      <c r="Y225" s="401"/>
      <c r="Z225" s="401"/>
      <c r="AA225" s="401"/>
      <c r="AB225" s="401"/>
      <c r="AC225" s="401"/>
      <c r="AD225" s="401"/>
      <c r="AE225" s="401"/>
      <c r="AF225" s="401"/>
      <c r="AG225" s="401"/>
      <c r="AH225" s="401"/>
      <c r="AI225" s="401"/>
      <c r="AJ225" s="401"/>
      <c r="AK225" s="401"/>
      <c r="AL225" s="401"/>
      <c r="AM225" s="401"/>
      <c r="AN225" s="401"/>
      <c r="AO225" s="401"/>
      <c r="AP225" s="401"/>
      <c r="AQ225" s="401"/>
    </row>
    <row r="226" spans="1:43" s="400" customFormat="1" ht="15" outlineLevel="1" thickBot="1" x14ac:dyDescent="0.25">
      <c r="A226" s="388">
        <v>7706</v>
      </c>
      <c r="B226" s="399" t="s">
        <v>256</v>
      </c>
      <c r="C226" s="330">
        <v>685</v>
      </c>
      <c r="D226" s="330">
        <v>1750.7903856</v>
      </c>
      <c r="E226" s="314">
        <v>865.5476460000001</v>
      </c>
      <c r="F226" s="330">
        <v>-885.24273959999994</v>
      </c>
      <c r="G226" s="402"/>
      <c r="H226" s="401"/>
      <c r="I226" s="401"/>
      <c r="J226" s="409"/>
      <c r="K226" s="401"/>
      <c r="L226" s="401"/>
      <c r="M226" s="401"/>
      <c r="N226" s="228"/>
      <c r="O226" s="401"/>
      <c r="P226" s="401"/>
      <c r="Q226" s="401"/>
      <c r="R226" s="401"/>
      <c r="S226" s="401"/>
      <c r="T226" s="401"/>
      <c r="U226" s="401"/>
      <c r="V226" s="401"/>
      <c r="W226" s="401"/>
      <c r="X226" s="401"/>
      <c r="Y226" s="401"/>
      <c r="Z226" s="401"/>
      <c r="AA226" s="401"/>
      <c r="AB226" s="401"/>
      <c r="AC226" s="401"/>
      <c r="AD226" s="401"/>
      <c r="AE226" s="401"/>
      <c r="AF226" s="401"/>
      <c r="AG226" s="401"/>
      <c r="AH226" s="401"/>
      <c r="AI226" s="401"/>
      <c r="AJ226" s="401"/>
      <c r="AK226" s="401"/>
      <c r="AL226" s="401"/>
      <c r="AM226" s="401"/>
      <c r="AN226" s="401"/>
      <c r="AO226" s="401"/>
      <c r="AP226" s="401"/>
      <c r="AQ226" s="401"/>
    </row>
    <row r="227" spans="1:43" s="190" customFormat="1" x14ac:dyDescent="0.2">
      <c r="A227" s="152"/>
      <c r="B227" s="468" t="s">
        <v>160</v>
      </c>
      <c r="C227" s="331">
        <v>212688.34</v>
      </c>
      <c r="D227" s="331">
        <v>233003.01047940002</v>
      </c>
      <c r="E227" s="319">
        <v>226227.9656772</v>
      </c>
      <c r="F227" s="331">
        <v>-6775.0448022000019</v>
      </c>
      <c r="G227" s="206"/>
      <c r="H227" s="193"/>
      <c r="I227" s="193"/>
      <c r="J227" s="193"/>
      <c r="K227" s="193"/>
      <c r="L227" s="193"/>
      <c r="M227" s="207"/>
      <c r="N227" s="193"/>
      <c r="O227" s="193"/>
      <c r="P227" s="193"/>
      <c r="Q227" s="193"/>
      <c r="R227" s="193"/>
      <c r="S227" s="193"/>
      <c r="T227" s="193"/>
      <c r="U227" s="193"/>
      <c r="V227" s="193"/>
      <c r="W227" s="193"/>
      <c r="X227" s="193"/>
      <c r="Y227" s="193"/>
      <c r="Z227" s="193"/>
      <c r="AA227" s="193"/>
      <c r="AB227" s="193"/>
      <c r="AC227" s="193"/>
      <c r="AD227" s="193"/>
      <c r="AE227" s="193"/>
      <c r="AF227" s="193"/>
      <c r="AG227" s="193"/>
      <c r="AH227" s="193"/>
      <c r="AI227" s="193"/>
      <c r="AJ227" s="193"/>
      <c r="AK227" s="193"/>
      <c r="AL227" s="193"/>
      <c r="AM227" s="193"/>
      <c r="AN227" s="193"/>
      <c r="AO227" s="193"/>
      <c r="AP227" s="193"/>
      <c r="AQ227" s="193"/>
    </row>
    <row r="228" spans="1:43" s="190" customFormat="1" ht="15" thickBot="1" x14ac:dyDescent="0.25">
      <c r="A228" s="61"/>
      <c r="B228" s="420"/>
      <c r="C228" s="345"/>
      <c r="D228" s="345"/>
      <c r="E228" s="440"/>
      <c r="F228" s="345"/>
      <c r="G228" s="195"/>
      <c r="H228" s="193"/>
      <c r="I228" s="193"/>
      <c r="J228" s="227"/>
      <c r="K228" s="193"/>
      <c r="L228" s="193"/>
      <c r="M228" s="193"/>
      <c r="N228" s="193"/>
      <c r="O228" s="193"/>
      <c r="P228" s="193"/>
      <c r="Q228" s="193"/>
      <c r="R228" s="193"/>
      <c r="S228" s="193"/>
      <c r="T228" s="193"/>
      <c r="U228" s="193"/>
      <c r="V228" s="193"/>
      <c r="W228" s="193"/>
      <c r="X228" s="193"/>
      <c r="Y228" s="193"/>
      <c r="Z228" s="193"/>
      <c r="AA228" s="193"/>
      <c r="AB228" s="193"/>
      <c r="AC228" s="193"/>
      <c r="AD228" s="193"/>
      <c r="AE228" s="193"/>
      <c r="AF228" s="193"/>
      <c r="AG228" s="193"/>
      <c r="AH228" s="193"/>
      <c r="AI228" s="193"/>
      <c r="AJ228" s="193"/>
      <c r="AK228" s="193"/>
      <c r="AL228" s="193"/>
      <c r="AM228" s="193"/>
      <c r="AN228" s="193"/>
      <c r="AO228" s="193"/>
      <c r="AP228" s="193"/>
      <c r="AQ228" s="193"/>
    </row>
    <row r="229" spans="1:43" s="190" customFormat="1" ht="15" thickBot="1" x14ac:dyDescent="0.25">
      <c r="A229" s="143"/>
      <c r="B229" s="144" t="s">
        <v>166</v>
      </c>
      <c r="C229" s="145"/>
      <c r="D229" s="145"/>
      <c r="E229" s="145"/>
      <c r="F229" s="145"/>
      <c r="G229" s="197"/>
      <c r="H229" s="193"/>
      <c r="I229" s="193"/>
      <c r="J229" s="193"/>
      <c r="K229" s="193"/>
      <c r="L229" s="193"/>
      <c r="M229" s="193"/>
      <c r="N229" s="193"/>
      <c r="O229" s="193"/>
      <c r="P229" s="193"/>
      <c r="Q229" s="193"/>
      <c r="R229" s="193"/>
      <c r="S229" s="193"/>
      <c r="T229" s="193"/>
      <c r="U229" s="193"/>
      <c r="V229" s="193"/>
      <c r="W229" s="193"/>
      <c r="X229" s="193"/>
      <c r="Y229" s="193"/>
      <c r="Z229" s="193"/>
      <c r="AA229" s="193"/>
      <c r="AB229" s="193"/>
      <c r="AC229" s="193"/>
      <c r="AD229" s="193"/>
      <c r="AE229" s="193"/>
      <c r="AF229" s="193"/>
      <c r="AG229" s="193"/>
      <c r="AH229" s="193"/>
      <c r="AI229" s="193"/>
      <c r="AJ229" s="193"/>
      <c r="AK229" s="193"/>
      <c r="AL229" s="193"/>
      <c r="AM229" s="193"/>
      <c r="AN229" s="193"/>
      <c r="AO229" s="193"/>
      <c r="AP229" s="193"/>
      <c r="AQ229" s="193"/>
    </row>
    <row r="230" spans="1:43" s="190" customFormat="1" outlineLevel="1" x14ac:dyDescent="0.2">
      <c r="A230" s="61">
        <v>7715</v>
      </c>
      <c r="B230" s="408" t="s">
        <v>143</v>
      </c>
      <c r="C230" s="330">
        <v>8000</v>
      </c>
      <c r="D230" s="330">
        <v>8000</v>
      </c>
      <c r="E230" s="314">
        <v>8000</v>
      </c>
      <c r="F230" s="330">
        <v>0</v>
      </c>
      <c r="G230" s="195"/>
      <c r="H230" s="193"/>
      <c r="I230" s="193"/>
      <c r="J230" s="193"/>
      <c r="K230" s="193"/>
      <c r="L230" s="193"/>
      <c r="M230" s="193"/>
      <c r="N230" s="193"/>
      <c r="O230" s="193"/>
      <c r="P230" s="193"/>
      <c r="Q230" s="193"/>
      <c r="R230" s="193"/>
      <c r="S230" s="193"/>
      <c r="T230" s="193"/>
      <c r="U230" s="193"/>
      <c r="V230" s="193"/>
      <c r="W230" s="193"/>
      <c r="X230" s="193"/>
      <c r="Y230" s="193"/>
      <c r="Z230" s="193"/>
      <c r="AA230" s="193"/>
      <c r="AB230" s="193"/>
      <c r="AC230" s="193"/>
      <c r="AD230" s="193"/>
      <c r="AE230" s="193"/>
      <c r="AF230" s="193"/>
      <c r="AG230" s="193"/>
      <c r="AH230" s="193"/>
      <c r="AI230" s="193"/>
      <c r="AJ230" s="193"/>
      <c r="AK230" s="193"/>
      <c r="AL230" s="193"/>
      <c r="AM230" s="193"/>
      <c r="AN230" s="193"/>
      <c r="AO230" s="193"/>
      <c r="AP230" s="193"/>
      <c r="AQ230" s="193"/>
    </row>
    <row r="231" spans="1:43" s="190" customFormat="1" outlineLevel="1" x14ac:dyDescent="0.2">
      <c r="A231" s="61">
        <v>7716</v>
      </c>
      <c r="B231" s="402" t="s">
        <v>144</v>
      </c>
      <c r="C231" s="330">
        <v>5000</v>
      </c>
      <c r="D231" s="330">
        <v>10396.9</v>
      </c>
      <c r="E231" s="314">
        <v>10396.9</v>
      </c>
      <c r="F231" s="330">
        <v>0</v>
      </c>
      <c r="G231" s="195"/>
      <c r="H231" s="193"/>
      <c r="I231" s="193"/>
      <c r="J231" s="193"/>
      <c r="K231" s="193"/>
      <c r="L231" s="193"/>
      <c r="M231" s="193"/>
      <c r="N231" s="193"/>
      <c r="O231" s="193"/>
      <c r="P231" s="193"/>
      <c r="Q231" s="193"/>
      <c r="R231" s="193"/>
      <c r="S231" s="193"/>
      <c r="T231" s="193"/>
      <c r="U231" s="193"/>
      <c r="V231" s="193"/>
      <c r="W231" s="193"/>
      <c r="X231" s="193"/>
      <c r="Y231" s="193"/>
      <c r="Z231" s="193"/>
      <c r="AA231" s="193"/>
      <c r="AB231" s="193"/>
      <c r="AC231" s="193"/>
      <c r="AD231" s="193"/>
      <c r="AE231" s="193"/>
      <c r="AF231" s="193"/>
      <c r="AG231" s="193"/>
      <c r="AH231" s="193"/>
      <c r="AI231" s="193"/>
      <c r="AJ231" s="193"/>
      <c r="AK231" s="193"/>
      <c r="AL231" s="193"/>
      <c r="AM231" s="193"/>
      <c r="AN231" s="193"/>
      <c r="AO231" s="193"/>
      <c r="AP231" s="193"/>
      <c r="AQ231" s="193"/>
    </row>
    <row r="232" spans="1:43" s="190" customFormat="1" ht="15" outlineLevel="1" thickBot="1" x14ac:dyDescent="0.25">
      <c r="A232" s="61">
        <v>7750</v>
      </c>
      <c r="B232" s="399" t="s">
        <v>145</v>
      </c>
      <c r="C232" s="330">
        <v>0</v>
      </c>
      <c r="D232" s="330"/>
      <c r="E232" s="322"/>
      <c r="F232" s="330"/>
      <c r="G232" s="195"/>
      <c r="H232" s="193"/>
      <c r="I232" s="193"/>
      <c r="J232" s="193"/>
      <c r="K232" s="193"/>
      <c r="L232" s="193"/>
      <c r="M232" s="193"/>
      <c r="N232" s="193"/>
      <c r="O232" s="193"/>
      <c r="P232" s="193"/>
      <c r="Q232" s="193"/>
      <c r="R232" s="193"/>
      <c r="S232" s="193"/>
      <c r="T232" s="193"/>
      <c r="U232" s="193"/>
      <c r="V232" s="193"/>
      <c r="W232" s="193"/>
      <c r="X232" s="193"/>
      <c r="Y232" s="193"/>
      <c r="Z232" s="193"/>
      <c r="AA232" s="193"/>
      <c r="AB232" s="193"/>
      <c r="AC232" s="193"/>
      <c r="AD232" s="193"/>
      <c r="AE232" s="193"/>
      <c r="AF232" s="193"/>
      <c r="AG232" s="193"/>
      <c r="AH232" s="193"/>
      <c r="AI232" s="193"/>
      <c r="AJ232" s="193"/>
      <c r="AK232" s="193"/>
      <c r="AL232" s="193"/>
      <c r="AM232" s="193"/>
      <c r="AN232" s="193"/>
      <c r="AO232" s="193"/>
      <c r="AP232" s="193"/>
      <c r="AQ232" s="193"/>
    </row>
    <row r="233" spans="1:43" s="190" customFormat="1" ht="15" thickBot="1" x14ac:dyDescent="0.25">
      <c r="A233" s="152"/>
      <c r="B233" s="464" t="s">
        <v>160</v>
      </c>
      <c r="C233" s="444">
        <v>13000</v>
      </c>
      <c r="D233" s="444">
        <v>18396.900000000001</v>
      </c>
      <c r="E233" s="329">
        <v>18396.900000000001</v>
      </c>
      <c r="F233" s="444">
        <v>0</v>
      </c>
      <c r="G233" s="206"/>
      <c r="H233" s="193"/>
      <c r="I233" s="193"/>
      <c r="J233" s="193"/>
      <c r="K233" s="193"/>
      <c r="L233" s="193"/>
      <c r="M233" s="193"/>
      <c r="N233" s="193"/>
      <c r="O233" s="193"/>
      <c r="P233" s="193"/>
      <c r="Q233" s="193"/>
      <c r="R233" s="193"/>
      <c r="S233" s="193"/>
      <c r="T233" s="193"/>
      <c r="U233" s="193"/>
      <c r="V233" s="193"/>
      <c r="W233" s="193"/>
      <c r="X233" s="193"/>
      <c r="Y233" s="193"/>
      <c r="Z233" s="193"/>
      <c r="AA233" s="193"/>
      <c r="AB233" s="193"/>
      <c r="AC233" s="193"/>
      <c r="AD233" s="193"/>
      <c r="AE233" s="193"/>
      <c r="AF233" s="193"/>
      <c r="AG233" s="193"/>
      <c r="AH233" s="193"/>
      <c r="AI233" s="193"/>
      <c r="AJ233" s="193"/>
      <c r="AK233" s="193"/>
      <c r="AL233" s="193"/>
      <c r="AM233" s="193"/>
      <c r="AN233" s="193"/>
      <c r="AO233" s="193"/>
      <c r="AP233" s="193"/>
      <c r="AQ233" s="193"/>
    </row>
    <row r="234" spans="1:43" s="401" customFormat="1" ht="15" thickBot="1" x14ac:dyDescent="0.25">
      <c r="A234" s="397"/>
      <c r="B234" s="453"/>
      <c r="C234" s="175"/>
      <c r="D234" s="175"/>
      <c r="E234" s="175"/>
      <c r="F234" s="175"/>
      <c r="G234" s="408"/>
    </row>
    <row r="235" spans="1:43" s="4" customFormat="1" ht="15.75" thickBot="1" x14ac:dyDescent="0.3">
      <c r="A235" s="157"/>
      <c r="B235" s="158" t="s">
        <v>180</v>
      </c>
      <c r="C235" s="334">
        <v>225688.34</v>
      </c>
      <c r="D235" s="334">
        <v>251399.91047940002</v>
      </c>
      <c r="E235" s="329">
        <v>244624.8656772</v>
      </c>
      <c r="F235" s="334">
        <v>-6775.0448022000019</v>
      </c>
      <c r="G235" s="415"/>
    </row>
    <row r="236" spans="1:43" s="2" customFormat="1" ht="15" thickBot="1" x14ac:dyDescent="0.25">
      <c r="A236" s="61"/>
      <c r="B236" s="64"/>
      <c r="C236" s="149"/>
      <c r="D236" s="149"/>
      <c r="E236" s="67"/>
      <c r="F236" s="149"/>
      <c r="G236" s="206"/>
      <c r="H236" s="140"/>
      <c r="I236" s="140"/>
      <c r="J236" s="140"/>
      <c r="K236" s="140"/>
      <c r="L236" s="140"/>
      <c r="M236" s="140"/>
      <c r="N236" s="140"/>
      <c r="O236" s="140"/>
      <c r="P236" s="140"/>
      <c r="Q236" s="140"/>
      <c r="R236" s="140"/>
      <c r="S236" s="140"/>
      <c r="T236" s="140"/>
      <c r="U236" s="140"/>
      <c r="V236" s="140"/>
      <c r="W236" s="140"/>
      <c r="X236" s="140"/>
      <c r="Y236" s="140"/>
      <c r="Z236" s="140"/>
      <c r="AA236" s="140"/>
      <c r="AB236" s="140"/>
      <c r="AC236" s="140"/>
      <c r="AD236" s="140"/>
      <c r="AE236" s="140"/>
      <c r="AF236" s="140"/>
      <c r="AG236" s="140"/>
      <c r="AH236" s="140"/>
      <c r="AI236" s="140"/>
      <c r="AJ236" s="140"/>
      <c r="AK236" s="140"/>
      <c r="AL236" s="140"/>
      <c r="AM236" s="140"/>
      <c r="AN236" s="140"/>
      <c r="AO236" s="140"/>
      <c r="AP236" s="140"/>
      <c r="AQ236" s="140"/>
    </row>
    <row r="237" spans="1:43" s="4" customFormat="1" ht="36.75" thickBot="1" x14ac:dyDescent="0.3">
      <c r="A237" s="157"/>
      <c r="B237" s="160" t="s">
        <v>181</v>
      </c>
      <c r="C237" s="334">
        <v>6664.6600000000035</v>
      </c>
      <c r="D237" s="334">
        <v>-7936.9104794000159</v>
      </c>
      <c r="E237" s="317">
        <v>3523.1343228000042</v>
      </c>
      <c r="F237" s="334">
        <v>11460.044802200002</v>
      </c>
      <c r="G237" s="415"/>
    </row>
    <row r="238" spans="1:43" s="190" customFormat="1" x14ac:dyDescent="0.2">
      <c r="A238" s="61"/>
      <c r="B238" s="217"/>
      <c r="C238" s="67"/>
      <c r="D238" s="67"/>
      <c r="E238" s="67"/>
      <c r="F238" s="67"/>
      <c r="G238" s="195"/>
      <c r="H238" s="193"/>
      <c r="I238" s="193"/>
      <c r="J238" s="193"/>
      <c r="K238" s="193"/>
      <c r="L238" s="193"/>
      <c r="M238" s="193"/>
      <c r="N238" s="193"/>
      <c r="O238" s="193"/>
      <c r="P238" s="193"/>
      <c r="Q238" s="193"/>
      <c r="R238" s="193"/>
      <c r="S238" s="193"/>
      <c r="T238" s="193"/>
      <c r="U238" s="193"/>
      <c r="V238" s="193"/>
      <c r="W238" s="193"/>
      <c r="X238" s="193"/>
      <c r="Y238" s="193"/>
      <c r="Z238" s="193"/>
      <c r="AA238" s="193"/>
      <c r="AB238" s="193"/>
      <c r="AC238" s="193"/>
      <c r="AD238" s="193"/>
      <c r="AE238" s="193"/>
      <c r="AF238" s="193"/>
      <c r="AG238" s="193"/>
      <c r="AH238" s="193"/>
      <c r="AI238" s="193"/>
      <c r="AJ238" s="193"/>
      <c r="AK238" s="193"/>
      <c r="AL238" s="193"/>
      <c r="AM238" s="193"/>
      <c r="AN238" s="193"/>
      <c r="AO238" s="193"/>
      <c r="AP238" s="193"/>
      <c r="AQ238" s="193"/>
    </row>
    <row r="239" spans="1:43" s="190" customFormat="1" x14ac:dyDescent="0.2">
      <c r="A239" s="61"/>
      <c r="B239" s="217"/>
      <c r="C239" s="67"/>
      <c r="D239" s="67"/>
      <c r="E239" s="67"/>
      <c r="F239" s="67"/>
      <c r="G239" s="195"/>
      <c r="H239" s="193"/>
      <c r="I239" s="193"/>
      <c r="J239" s="193"/>
      <c r="K239" s="193"/>
      <c r="L239" s="193"/>
      <c r="M239" s="193"/>
      <c r="N239" s="193"/>
      <c r="O239" s="193"/>
      <c r="P239" s="193"/>
      <c r="Q239" s="193"/>
      <c r="R239" s="193"/>
      <c r="S239" s="193"/>
      <c r="T239" s="193"/>
      <c r="U239" s="193"/>
      <c r="V239" s="193"/>
      <c r="W239" s="193"/>
      <c r="X239" s="193"/>
      <c r="Y239" s="193"/>
      <c r="Z239" s="193"/>
      <c r="AA239" s="193"/>
      <c r="AB239" s="193"/>
      <c r="AC239" s="193"/>
      <c r="AD239" s="193"/>
      <c r="AE239" s="193"/>
      <c r="AF239" s="193"/>
      <c r="AG239" s="193"/>
      <c r="AH239" s="193"/>
      <c r="AI239" s="193"/>
      <c r="AJ239" s="193"/>
      <c r="AK239" s="193"/>
      <c r="AL239" s="193"/>
      <c r="AM239" s="193"/>
      <c r="AN239" s="193"/>
      <c r="AO239" s="193"/>
      <c r="AP239" s="193"/>
      <c r="AQ239" s="193"/>
    </row>
    <row r="240" spans="1:43" s="190" customFormat="1" ht="40.5" x14ac:dyDescent="0.2">
      <c r="A240" s="162"/>
      <c r="B240" s="163" t="s">
        <v>182</v>
      </c>
      <c r="C240" s="164"/>
      <c r="D240" s="164"/>
      <c r="E240" s="164"/>
      <c r="F240" s="164"/>
      <c r="G240" s="192"/>
      <c r="H240" s="193"/>
      <c r="I240" s="193"/>
      <c r="J240" s="193"/>
      <c r="K240" s="193"/>
      <c r="L240" s="193"/>
      <c r="M240" s="193"/>
      <c r="N240" s="193"/>
      <c r="O240" s="193"/>
      <c r="P240" s="193"/>
      <c r="Q240" s="193"/>
      <c r="R240" s="193"/>
      <c r="S240" s="193"/>
      <c r="T240" s="193"/>
      <c r="U240" s="193"/>
      <c r="V240" s="193"/>
      <c r="W240" s="193"/>
      <c r="X240" s="193"/>
      <c r="Y240" s="193"/>
      <c r="Z240" s="193"/>
      <c r="AA240" s="193"/>
      <c r="AB240" s="193"/>
      <c r="AC240" s="193"/>
      <c r="AD240" s="193"/>
      <c r="AE240" s="193"/>
      <c r="AF240" s="193"/>
      <c r="AG240" s="193"/>
      <c r="AH240" s="193"/>
      <c r="AI240" s="193"/>
      <c r="AJ240" s="193"/>
      <c r="AK240" s="193"/>
      <c r="AL240" s="193"/>
      <c r="AM240" s="193"/>
      <c r="AN240" s="193"/>
      <c r="AO240" s="193"/>
      <c r="AP240" s="193"/>
      <c r="AQ240" s="193"/>
    </row>
    <row r="241" spans="1:43" s="190" customFormat="1" x14ac:dyDescent="0.2">
      <c r="A241" s="61"/>
      <c r="B241" s="217"/>
      <c r="C241" s="67"/>
      <c r="D241" s="67"/>
      <c r="E241" s="67"/>
      <c r="F241" s="67"/>
      <c r="G241" s="195"/>
      <c r="H241" s="193"/>
      <c r="I241" s="193"/>
      <c r="J241" s="193"/>
      <c r="K241" s="193"/>
      <c r="L241" s="193"/>
      <c r="M241" s="193"/>
      <c r="N241" s="193"/>
      <c r="O241" s="193"/>
      <c r="P241" s="193"/>
      <c r="Q241" s="193"/>
      <c r="R241" s="193"/>
      <c r="S241" s="193"/>
      <c r="T241" s="193"/>
      <c r="U241" s="193"/>
      <c r="V241" s="193"/>
      <c r="W241" s="193"/>
      <c r="X241" s="193"/>
      <c r="Y241" s="193"/>
      <c r="Z241" s="193"/>
      <c r="AA241" s="193"/>
      <c r="AB241" s="193"/>
      <c r="AC241" s="193"/>
      <c r="AD241" s="193"/>
      <c r="AE241" s="193"/>
      <c r="AF241" s="193"/>
      <c r="AG241" s="193"/>
      <c r="AH241" s="193"/>
      <c r="AI241" s="193"/>
      <c r="AJ241" s="193"/>
      <c r="AK241" s="193"/>
      <c r="AL241" s="193"/>
      <c r="AM241" s="193"/>
      <c r="AN241" s="193"/>
      <c r="AO241" s="193"/>
      <c r="AP241" s="193"/>
      <c r="AQ241" s="193"/>
    </row>
    <row r="242" spans="1:43" s="190" customFormat="1" ht="15" x14ac:dyDescent="0.2">
      <c r="A242" s="138"/>
      <c r="B242" s="146" t="s">
        <v>393</v>
      </c>
      <c r="C242" s="174"/>
      <c r="D242" s="174"/>
      <c r="E242" s="174"/>
      <c r="F242" s="174"/>
      <c r="G242" s="204"/>
      <c r="H242" s="193"/>
      <c r="I242" s="193"/>
      <c r="J242" s="193"/>
      <c r="K242" s="193"/>
      <c r="L242" s="193"/>
      <c r="M242" s="193"/>
      <c r="N242" s="193"/>
      <c r="O242" s="193"/>
      <c r="P242" s="193"/>
      <c r="Q242" s="193"/>
      <c r="R242" s="193"/>
      <c r="S242" s="193"/>
      <c r="T242" s="193"/>
      <c r="U242" s="193"/>
      <c r="V242" s="193"/>
      <c r="W242" s="193"/>
      <c r="X242" s="193"/>
      <c r="Y242" s="193"/>
      <c r="Z242" s="193"/>
      <c r="AA242" s="193"/>
      <c r="AB242" s="193"/>
      <c r="AC242" s="193"/>
      <c r="AD242" s="193"/>
      <c r="AE242" s="193"/>
      <c r="AF242" s="193"/>
      <c r="AG242" s="193"/>
      <c r="AH242" s="193"/>
      <c r="AI242" s="193"/>
      <c r="AJ242" s="193"/>
      <c r="AK242" s="193"/>
      <c r="AL242" s="193"/>
      <c r="AM242" s="193"/>
      <c r="AN242" s="193"/>
      <c r="AO242" s="193"/>
      <c r="AP242" s="193"/>
      <c r="AQ242" s="193"/>
    </row>
    <row r="243" spans="1:43" s="190" customFormat="1" ht="15" thickBot="1" x14ac:dyDescent="0.25">
      <c r="A243" s="61"/>
      <c r="B243" s="217"/>
      <c r="C243" s="170"/>
      <c r="D243" s="170"/>
      <c r="E243" s="170"/>
      <c r="F243" s="170"/>
      <c r="G243" s="195"/>
      <c r="H243" s="193"/>
      <c r="I243" s="193"/>
      <c r="J243" s="193"/>
      <c r="K243" s="193"/>
      <c r="L243" s="193"/>
      <c r="M243" s="193"/>
      <c r="N243" s="193"/>
      <c r="O243" s="193"/>
      <c r="P243" s="193"/>
      <c r="Q243" s="193"/>
      <c r="R243" s="193"/>
      <c r="S243" s="193"/>
      <c r="T243" s="193"/>
      <c r="U243" s="193"/>
      <c r="V243" s="193"/>
      <c r="W243" s="193"/>
      <c r="X243" s="193"/>
      <c r="Y243" s="193"/>
      <c r="Z243" s="193"/>
      <c r="AA243" s="193"/>
      <c r="AB243" s="193"/>
      <c r="AC243" s="193"/>
      <c r="AD243" s="193"/>
      <c r="AE243" s="193"/>
      <c r="AF243" s="193"/>
      <c r="AG243" s="193"/>
      <c r="AH243" s="193"/>
      <c r="AI243" s="193"/>
      <c r="AJ243" s="193"/>
      <c r="AK243" s="193"/>
      <c r="AL243" s="193"/>
      <c r="AM243" s="193"/>
      <c r="AN243" s="193"/>
      <c r="AO243" s="193"/>
      <c r="AP243" s="193"/>
      <c r="AQ243" s="193"/>
    </row>
    <row r="244" spans="1:43" s="190" customFormat="1" ht="15" thickBot="1" x14ac:dyDescent="0.25">
      <c r="A244" s="143"/>
      <c r="B244" s="144" t="s">
        <v>159</v>
      </c>
      <c r="C244" s="169"/>
      <c r="D244" s="169"/>
      <c r="E244" s="169"/>
      <c r="F244" s="169"/>
      <c r="G244" s="197"/>
      <c r="H244" s="193"/>
      <c r="I244" s="193"/>
      <c r="J244" s="193"/>
      <c r="K244" s="193"/>
      <c r="L244" s="193"/>
      <c r="M244" s="193"/>
      <c r="N244" s="193"/>
      <c r="O244" s="193"/>
      <c r="P244" s="193"/>
      <c r="Q244" s="193"/>
      <c r="R244" s="193"/>
      <c r="S244" s="193"/>
      <c r="T244" s="193"/>
      <c r="U244" s="193"/>
      <c r="V244" s="193"/>
      <c r="W244" s="193"/>
      <c r="X244" s="193"/>
      <c r="Y244" s="193"/>
      <c r="Z244" s="193"/>
      <c r="AA244" s="193"/>
      <c r="AB244" s="193"/>
      <c r="AC244" s="193"/>
      <c r="AD244" s="193"/>
      <c r="AE244" s="193"/>
      <c r="AF244" s="193"/>
      <c r="AG244" s="193"/>
      <c r="AH244" s="193"/>
      <c r="AI244" s="193"/>
      <c r="AJ244" s="193"/>
      <c r="AK244" s="193"/>
      <c r="AL244" s="193"/>
      <c r="AM244" s="193"/>
      <c r="AN244" s="193"/>
      <c r="AO244" s="193"/>
      <c r="AP244" s="193"/>
      <c r="AQ244" s="193"/>
    </row>
    <row r="245" spans="1:43" s="190" customFormat="1" outlineLevel="1" x14ac:dyDescent="0.2">
      <c r="A245" s="61">
        <v>4009</v>
      </c>
      <c r="B245" s="408" t="s">
        <v>6</v>
      </c>
      <c r="C245" s="330">
        <v>131883</v>
      </c>
      <c r="D245" s="330">
        <v>131883.09</v>
      </c>
      <c r="E245" s="314">
        <v>133731.46</v>
      </c>
      <c r="F245" s="330">
        <v>131883.09</v>
      </c>
      <c r="G245" s="195"/>
      <c r="H245" s="193"/>
      <c r="I245" s="193"/>
      <c r="J245" s="193"/>
      <c r="K245" s="193"/>
      <c r="L245" s="193"/>
      <c r="M245" s="193"/>
      <c r="N245" s="193"/>
      <c r="O245" s="193"/>
      <c r="P245" s="193"/>
      <c r="Q245" s="193"/>
      <c r="R245" s="193"/>
      <c r="S245" s="193"/>
      <c r="T245" s="193"/>
      <c r="U245" s="193"/>
      <c r="V245" s="193"/>
      <c r="W245" s="193"/>
      <c r="X245" s="193"/>
      <c r="Y245" s="193"/>
      <c r="Z245" s="193"/>
      <c r="AA245" s="193"/>
      <c r="AB245" s="193"/>
      <c r="AC245" s="193"/>
      <c r="AD245" s="193"/>
      <c r="AE245" s="193"/>
      <c r="AF245" s="193"/>
      <c r="AG245" s="193"/>
      <c r="AH245" s="193"/>
      <c r="AI245" s="193"/>
      <c r="AJ245" s="193"/>
      <c r="AK245" s="193"/>
      <c r="AL245" s="193"/>
      <c r="AM245" s="193"/>
      <c r="AN245" s="193"/>
      <c r="AO245" s="193"/>
      <c r="AP245" s="193"/>
      <c r="AQ245" s="193"/>
    </row>
    <row r="246" spans="1:43" s="190" customFormat="1" outlineLevel="1" x14ac:dyDescent="0.2">
      <c r="A246" s="61">
        <v>4032</v>
      </c>
      <c r="B246" s="402" t="s">
        <v>15</v>
      </c>
      <c r="C246" s="330">
        <v>0</v>
      </c>
      <c r="D246" s="330">
        <v>0</v>
      </c>
      <c r="E246" s="314">
        <v>0</v>
      </c>
      <c r="F246" s="330">
        <v>0</v>
      </c>
      <c r="G246" s="195"/>
      <c r="H246" s="193"/>
      <c r="I246" s="193"/>
      <c r="J246" s="193"/>
      <c r="K246" s="193"/>
      <c r="L246" s="193"/>
      <c r="M246" s="193"/>
      <c r="N246" s="193"/>
      <c r="O246" s="193"/>
      <c r="P246" s="193"/>
      <c r="Q246" s="193"/>
      <c r="R246" s="193"/>
      <c r="S246" s="193"/>
      <c r="T246" s="193"/>
      <c r="U246" s="193"/>
      <c r="V246" s="193"/>
      <c r="W246" s="193"/>
      <c r="X246" s="193"/>
      <c r="Y246" s="193"/>
      <c r="Z246" s="193"/>
      <c r="AA246" s="193"/>
      <c r="AB246" s="193"/>
      <c r="AC246" s="193"/>
      <c r="AD246" s="193"/>
      <c r="AE246" s="193"/>
      <c r="AF246" s="193"/>
      <c r="AG246" s="193"/>
      <c r="AH246" s="193"/>
      <c r="AI246" s="193"/>
      <c r="AJ246" s="193"/>
      <c r="AK246" s="193"/>
      <c r="AL246" s="193"/>
      <c r="AM246" s="193"/>
      <c r="AN246" s="193"/>
      <c r="AO246" s="193"/>
      <c r="AP246" s="193"/>
      <c r="AQ246" s="193"/>
    </row>
    <row r="247" spans="1:43" s="190" customFormat="1" ht="15" outlineLevel="1" thickBot="1" x14ac:dyDescent="0.25">
      <c r="A247" s="61">
        <v>4022</v>
      </c>
      <c r="B247" s="399" t="s">
        <v>11</v>
      </c>
      <c r="C247" s="346">
        <v>7118</v>
      </c>
      <c r="D247" s="346">
        <v>7118.4</v>
      </c>
      <c r="E247" s="314">
        <v>7118.4</v>
      </c>
      <c r="F247" s="346">
        <v>7118.4</v>
      </c>
      <c r="G247" s="195"/>
      <c r="H247" s="193"/>
      <c r="I247" s="193"/>
      <c r="J247" s="193"/>
      <c r="K247" s="193"/>
      <c r="L247" s="193"/>
      <c r="M247" s="193"/>
      <c r="N247" s="193"/>
      <c r="O247" s="193"/>
      <c r="P247" s="193"/>
      <c r="Q247" s="193"/>
      <c r="R247" s="193"/>
      <c r="S247" s="193"/>
      <c r="T247" s="193"/>
      <c r="U247" s="193"/>
      <c r="V247" s="193"/>
      <c r="W247" s="193"/>
      <c r="X247" s="193"/>
      <c r="Y247" s="193"/>
      <c r="Z247" s="193"/>
      <c r="AA247" s="193"/>
      <c r="AB247" s="193"/>
      <c r="AC247" s="193"/>
      <c r="AD247" s="193"/>
      <c r="AE247" s="193"/>
      <c r="AF247" s="193"/>
      <c r="AG247" s="193"/>
      <c r="AH247" s="193"/>
      <c r="AI247" s="193"/>
      <c r="AJ247" s="193"/>
      <c r="AK247" s="193"/>
      <c r="AL247" s="193"/>
      <c r="AM247" s="193"/>
      <c r="AN247" s="193"/>
      <c r="AO247" s="193"/>
      <c r="AP247" s="193"/>
      <c r="AQ247" s="193"/>
    </row>
    <row r="248" spans="1:43" s="190" customFormat="1" x14ac:dyDescent="0.2">
      <c r="A248" s="152"/>
      <c r="B248" s="468" t="s">
        <v>160</v>
      </c>
      <c r="C248" s="330">
        <v>139001</v>
      </c>
      <c r="D248" s="330">
        <v>139001.49</v>
      </c>
      <c r="E248" s="319">
        <v>140849.85999999999</v>
      </c>
      <c r="F248" s="330">
        <v>139001.49</v>
      </c>
      <c r="G248" s="206"/>
      <c r="H248" s="193"/>
      <c r="I248" s="193"/>
      <c r="J248" s="193"/>
      <c r="K248" s="193"/>
      <c r="L248" s="193"/>
      <c r="M248" s="193"/>
      <c r="N248" s="193"/>
      <c r="O248" s="193"/>
      <c r="P248" s="193"/>
      <c r="Q248" s="193"/>
      <c r="R248" s="193"/>
      <c r="S248" s="193"/>
      <c r="T248" s="193"/>
      <c r="U248" s="193"/>
      <c r="V248" s="193"/>
      <c r="W248" s="193"/>
      <c r="X248" s="193"/>
      <c r="Y248" s="193"/>
      <c r="Z248" s="193"/>
      <c r="AA248" s="193"/>
      <c r="AB248" s="193"/>
      <c r="AC248" s="193"/>
      <c r="AD248" s="193"/>
      <c r="AE248" s="193"/>
      <c r="AF248" s="193"/>
      <c r="AG248" s="193"/>
      <c r="AH248" s="193"/>
      <c r="AI248" s="193"/>
      <c r="AJ248" s="193"/>
      <c r="AK248" s="193"/>
      <c r="AL248" s="193"/>
      <c r="AM248" s="193"/>
      <c r="AN248" s="193"/>
      <c r="AO248" s="193"/>
      <c r="AP248" s="193"/>
      <c r="AQ248" s="193"/>
    </row>
    <row r="249" spans="1:43" s="190" customFormat="1" ht="15" thickBot="1" x14ac:dyDescent="0.25">
      <c r="A249" s="61"/>
      <c r="B249" s="420"/>
      <c r="C249" s="346"/>
      <c r="D249" s="346"/>
      <c r="E249" s="336"/>
      <c r="F249" s="346"/>
      <c r="G249" s="445"/>
      <c r="H249" s="193"/>
      <c r="I249" s="193"/>
      <c r="J249" s="193"/>
      <c r="K249" s="193"/>
      <c r="L249" s="193"/>
      <c r="M249" s="193"/>
      <c r="N249" s="193"/>
      <c r="O249" s="193"/>
      <c r="P249" s="193"/>
      <c r="Q249" s="193"/>
      <c r="R249" s="193"/>
      <c r="S249" s="193"/>
      <c r="T249" s="193"/>
      <c r="U249" s="193"/>
      <c r="V249" s="193"/>
      <c r="W249" s="193"/>
      <c r="X249" s="193"/>
      <c r="Y249" s="193"/>
      <c r="Z249" s="193"/>
      <c r="AA249" s="193"/>
      <c r="AB249" s="193"/>
      <c r="AC249" s="193"/>
      <c r="AD249" s="193"/>
      <c r="AE249" s="193"/>
      <c r="AF249" s="193"/>
      <c r="AG249" s="193"/>
      <c r="AH249" s="193"/>
      <c r="AI249" s="193"/>
      <c r="AJ249" s="193"/>
      <c r="AK249" s="193"/>
      <c r="AL249" s="193"/>
      <c r="AM249" s="193"/>
      <c r="AN249" s="193"/>
      <c r="AO249" s="193"/>
      <c r="AP249" s="193"/>
      <c r="AQ249" s="193"/>
    </row>
    <row r="250" spans="1:43" s="4" customFormat="1" ht="15.75" thickBot="1" x14ac:dyDescent="0.3">
      <c r="A250" s="157"/>
      <c r="B250" s="251" t="s">
        <v>183</v>
      </c>
      <c r="C250" s="330">
        <v>139001</v>
      </c>
      <c r="D250" s="330">
        <v>139001.49</v>
      </c>
      <c r="E250" s="316">
        <v>140849.85999999999</v>
      </c>
      <c r="F250" s="330">
        <v>139001.49</v>
      </c>
      <c r="G250" s="264"/>
    </row>
    <row r="251" spans="1:43" s="190" customFormat="1" x14ac:dyDescent="0.2">
      <c r="A251" s="61"/>
      <c r="B251" s="217"/>
      <c r="C251" s="175"/>
      <c r="D251" s="175"/>
      <c r="E251" s="175"/>
      <c r="F251" s="175"/>
      <c r="G251" s="195"/>
      <c r="H251" s="193"/>
      <c r="I251" s="193"/>
      <c r="J251" s="193"/>
      <c r="K251" s="193"/>
      <c r="L251" s="193"/>
      <c r="M251" s="193"/>
      <c r="N251" s="193"/>
      <c r="O251" s="193"/>
      <c r="P251" s="193"/>
      <c r="Q251" s="193"/>
      <c r="R251" s="193"/>
      <c r="S251" s="193"/>
      <c r="T251" s="193"/>
      <c r="U251" s="193"/>
      <c r="V251" s="193"/>
      <c r="W251" s="193"/>
      <c r="X251" s="193"/>
      <c r="Y251" s="193"/>
      <c r="Z251" s="193"/>
      <c r="AA251" s="193"/>
      <c r="AB251" s="193"/>
      <c r="AC251" s="193"/>
      <c r="AD251" s="193"/>
      <c r="AE251" s="193"/>
      <c r="AF251" s="193"/>
      <c r="AG251" s="193"/>
      <c r="AH251" s="193"/>
      <c r="AI251" s="193"/>
      <c r="AJ251" s="193"/>
      <c r="AK251" s="193"/>
      <c r="AL251" s="193"/>
      <c r="AM251" s="193"/>
      <c r="AN251" s="193"/>
      <c r="AO251" s="193"/>
      <c r="AP251" s="193"/>
      <c r="AQ251" s="193"/>
    </row>
    <row r="252" spans="1:43" s="190" customFormat="1" ht="15" x14ac:dyDescent="0.2">
      <c r="A252" s="138"/>
      <c r="B252" s="146" t="s">
        <v>392</v>
      </c>
      <c r="C252" s="174"/>
      <c r="D252" s="174"/>
      <c r="E252" s="174"/>
      <c r="F252" s="174"/>
      <c r="G252" s="204"/>
      <c r="H252" s="193"/>
      <c r="I252" s="193"/>
      <c r="J252" s="193"/>
      <c r="K252" s="193"/>
      <c r="L252" s="193"/>
      <c r="M252" s="193"/>
      <c r="N252" s="193"/>
      <c r="O252" s="193"/>
      <c r="P252" s="193"/>
      <c r="Q252" s="193"/>
      <c r="R252" s="193"/>
      <c r="S252" s="193"/>
      <c r="T252" s="193"/>
      <c r="U252" s="193"/>
      <c r="V252" s="193"/>
      <c r="W252" s="193"/>
      <c r="X252" s="193"/>
      <c r="Y252" s="193"/>
      <c r="Z252" s="193"/>
      <c r="AA252" s="193"/>
      <c r="AB252" s="193"/>
      <c r="AC252" s="193"/>
      <c r="AD252" s="193"/>
      <c r="AE252" s="193"/>
      <c r="AF252" s="193"/>
      <c r="AG252" s="193"/>
      <c r="AH252" s="193"/>
      <c r="AI252" s="193"/>
      <c r="AJ252" s="193"/>
      <c r="AK252" s="193"/>
      <c r="AL252" s="193"/>
      <c r="AM252" s="193"/>
      <c r="AN252" s="193"/>
      <c r="AO252" s="193"/>
      <c r="AP252" s="193"/>
      <c r="AQ252" s="193"/>
    </row>
    <row r="253" spans="1:43" s="190" customFormat="1" ht="15" thickBot="1" x14ac:dyDescent="0.25">
      <c r="A253" s="61"/>
      <c r="B253" s="217"/>
      <c r="C253" s="170"/>
      <c r="D253" s="170"/>
      <c r="E253" s="170"/>
      <c r="F253" s="170"/>
      <c r="G253" s="195"/>
      <c r="H253" s="193"/>
      <c r="I253" s="193"/>
      <c r="J253" s="193"/>
      <c r="K253" s="193"/>
      <c r="L253" s="193"/>
      <c r="M253" s="193"/>
      <c r="N253" s="193"/>
      <c r="O253" s="193"/>
      <c r="P253" s="193"/>
      <c r="Q253" s="193"/>
      <c r="R253" s="193"/>
      <c r="S253" s="193"/>
      <c r="T253" s="193"/>
      <c r="U253" s="193"/>
      <c r="V253" s="193"/>
      <c r="W253" s="193"/>
      <c r="X253" s="193"/>
      <c r="Y253" s="193"/>
      <c r="Z253" s="193"/>
      <c r="AA253" s="193"/>
      <c r="AB253" s="193"/>
      <c r="AC253" s="193"/>
      <c r="AD253" s="193"/>
      <c r="AE253" s="193"/>
      <c r="AF253" s="193"/>
      <c r="AG253" s="193"/>
      <c r="AH253" s="193"/>
      <c r="AI253" s="193"/>
      <c r="AJ253" s="193"/>
      <c r="AK253" s="193"/>
      <c r="AL253" s="193"/>
      <c r="AM253" s="193"/>
      <c r="AN253" s="193"/>
      <c r="AO253" s="193"/>
      <c r="AP253" s="193"/>
      <c r="AQ253" s="193"/>
    </row>
    <row r="254" spans="1:43" s="190" customFormat="1" ht="15" thickBot="1" x14ac:dyDescent="0.25">
      <c r="A254" s="143"/>
      <c r="B254" s="144" t="s">
        <v>165</v>
      </c>
      <c r="C254" s="169"/>
      <c r="D254" s="169"/>
      <c r="E254" s="169"/>
      <c r="F254" s="169"/>
      <c r="G254" s="197"/>
      <c r="H254" s="193"/>
      <c r="I254" s="193"/>
      <c r="J254" s="193"/>
      <c r="K254" s="193"/>
      <c r="L254" s="193"/>
      <c r="M254" s="193"/>
      <c r="N254" s="193"/>
      <c r="O254" s="193"/>
      <c r="P254" s="193"/>
      <c r="Q254" s="193"/>
      <c r="R254" s="193"/>
      <c r="S254" s="193"/>
      <c r="T254" s="193"/>
      <c r="U254" s="193"/>
      <c r="V254" s="193"/>
      <c r="W254" s="193"/>
      <c r="X254" s="193"/>
      <c r="Y254" s="193"/>
      <c r="Z254" s="193"/>
      <c r="AA254" s="193"/>
      <c r="AB254" s="193"/>
      <c r="AC254" s="193"/>
      <c r="AD254" s="193"/>
      <c r="AE254" s="193"/>
      <c r="AF254" s="193"/>
      <c r="AG254" s="193"/>
      <c r="AH254" s="193"/>
      <c r="AI254" s="193"/>
      <c r="AJ254" s="193"/>
      <c r="AK254" s="193"/>
      <c r="AL254" s="193"/>
      <c r="AM254" s="193"/>
      <c r="AN254" s="193"/>
      <c r="AO254" s="193"/>
      <c r="AP254" s="193"/>
      <c r="AQ254" s="193"/>
    </row>
    <row r="255" spans="1:43" s="400" customFormat="1" outlineLevel="1" x14ac:dyDescent="0.2">
      <c r="A255" s="388">
        <v>7800</v>
      </c>
      <c r="B255" s="408" t="s">
        <v>146</v>
      </c>
      <c r="C255" s="330">
        <v>83015.399999999994</v>
      </c>
      <c r="D255" s="330">
        <v>84652.88</v>
      </c>
      <c r="E255" s="314">
        <v>84652.88</v>
      </c>
      <c r="F255" s="330">
        <v>84652.88</v>
      </c>
      <c r="G255" s="402"/>
      <c r="H255" s="401"/>
      <c r="I255" s="401"/>
      <c r="J255" s="401"/>
      <c r="K255" s="401"/>
      <c r="L255" s="401"/>
      <c r="M255" s="401"/>
      <c r="N255" s="401"/>
      <c r="O255" s="401"/>
      <c r="P255" s="401"/>
      <c r="Q255" s="401"/>
      <c r="R255" s="401"/>
      <c r="S255" s="401"/>
      <c r="T255" s="401"/>
      <c r="U255" s="401"/>
      <c r="V255" s="401"/>
      <c r="W255" s="401"/>
      <c r="X255" s="401"/>
      <c r="Y255" s="401"/>
      <c r="Z255" s="401"/>
      <c r="AA255" s="401"/>
      <c r="AB255" s="401"/>
      <c r="AC255" s="401"/>
      <c r="AD255" s="401"/>
      <c r="AE255" s="401"/>
      <c r="AF255" s="401"/>
      <c r="AG255" s="401"/>
      <c r="AH255" s="401"/>
      <c r="AI255" s="401"/>
      <c r="AJ255" s="401"/>
      <c r="AK255" s="401"/>
      <c r="AL255" s="401"/>
      <c r="AM255" s="401"/>
      <c r="AN255" s="401"/>
      <c r="AO255" s="401"/>
      <c r="AP255" s="401"/>
      <c r="AQ255" s="401"/>
    </row>
    <row r="256" spans="1:43" s="400" customFormat="1" ht="15" outlineLevel="1" thickBot="1" x14ac:dyDescent="0.25">
      <c r="A256" s="388">
        <v>7801</v>
      </c>
      <c r="B256" s="402" t="s">
        <v>147</v>
      </c>
      <c r="C256" s="330">
        <v>8077.8099999999995</v>
      </c>
      <c r="D256" s="330">
        <v>7724.4897328000015</v>
      </c>
      <c r="E256" s="314">
        <v>7724.4897328000015</v>
      </c>
      <c r="F256" s="330">
        <v>7724.4897328000015</v>
      </c>
      <c r="G256" s="402"/>
      <c r="H256" s="401"/>
      <c r="I256" s="401"/>
      <c r="J256" s="401"/>
      <c r="K256" s="401"/>
      <c r="L256" s="401"/>
      <c r="M256" s="401"/>
      <c r="N256" s="401"/>
      <c r="O256" s="401"/>
      <c r="P256" s="401"/>
      <c r="Q256" s="401"/>
      <c r="R256" s="401"/>
      <c r="S256" s="401"/>
      <c r="T256" s="401"/>
      <c r="U256" s="401"/>
      <c r="V256" s="401"/>
      <c r="W256" s="401"/>
      <c r="X256" s="401"/>
      <c r="Y256" s="401"/>
      <c r="Z256" s="401"/>
      <c r="AA256" s="401"/>
      <c r="AB256" s="401"/>
      <c r="AC256" s="401"/>
      <c r="AD256" s="401"/>
      <c r="AE256" s="401"/>
      <c r="AF256" s="401"/>
      <c r="AG256" s="401"/>
      <c r="AH256" s="401"/>
      <c r="AI256" s="401"/>
      <c r="AJ256" s="401"/>
      <c r="AK256" s="401"/>
      <c r="AL256" s="401"/>
      <c r="AM256" s="401"/>
      <c r="AN256" s="401"/>
      <c r="AO256" s="401"/>
      <c r="AP256" s="401"/>
      <c r="AQ256" s="401"/>
    </row>
    <row r="257" spans="1:43" s="190" customFormat="1" x14ac:dyDescent="0.2">
      <c r="A257" s="152"/>
      <c r="B257" s="468" t="s">
        <v>160</v>
      </c>
      <c r="C257" s="462">
        <v>91093.209999999992</v>
      </c>
      <c r="D257" s="741">
        <v>92377.369732800013</v>
      </c>
      <c r="E257" s="315">
        <v>92377.369732800013</v>
      </c>
      <c r="F257" s="741">
        <v>92377.369732800013</v>
      </c>
      <c r="G257" s="206"/>
      <c r="H257" s="193"/>
      <c r="I257" s="193"/>
      <c r="J257" s="193"/>
      <c r="K257" s="193"/>
      <c r="L257" s="193"/>
      <c r="M257" s="193"/>
      <c r="N257" s="193"/>
      <c r="O257" s="193"/>
      <c r="P257" s="193"/>
      <c r="Q257" s="193"/>
      <c r="R257" s="193"/>
      <c r="S257" s="193"/>
      <c r="T257" s="193"/>
      <c r="U257" s="193"/>
      <c r="V257" s="193"/>
      <c r="W257" s="193"/>
      <c r="X257" s="193"/>
      <c r="Y257" s="193"/>
      <c r="Z257" s="193"/>
      <c r="AA257" s="193"/>
      <c r="AB257" s="193"/>
      <c r="AC257" s="193"/>
      <c r="AD257" s="193"/>
      <c r="AE257" s="193"/>
      <c r="AF257" s="193"/>
      <c r="AG257" s="193"/>
      <c r="AH257" s="193"/>
      <c r="AI257" s="193"/>
      <c r="AJ257" s="193"/>
      <c r="AK257" s="193"/>
      <c r="AL257" s="193"/>
      <c r="AM257" s="193"/>
      <c r="AN257" s="193"/>
      <c r="AO257" s="193"/>
      <c r="AP257" s="193"/>
      <c r="AQ257" s="193"/>
    </row>
    <row r="258" spans="1:43" s="190" customFormat="1" ht="15" thickBot="1" x14ac:dyDescent="0.25">
      <c r="A258" s="61"/>
      <c r="B258" s="420"/>
      <c r="C258" s="346"/>
      <c r="D258" s="466"/>
      <c r="E258" s="321"/>
      <c r="F258" s="466"/>
      <c r="G258" s="195"/>
      <c r="H258" s="193"/>
      <c r="I258" s="193"/>
      <c r="J258" s="193"/>
      <c r="K258" s="193"/>
      <c r="L258" s="193"/>
      <c r="M258" s="193"/>
      <c r="N258" s="193"/>
      <c r="O258" s="193"/>
      <c r="P258" s="193"/>
      <c r="Q258" s="193"/>
      <c r="R258" s="193"/>
      <c r="S258" s="193"/>
      <c r="T258" s="193"/>
      <c r="U258" s="193"/>
      <c r="V258" s="193"/>
      <c r="W258" s="193"/>
      <c r="X258" s="193"/>
      <c r="Y258" s="193"/>
      <c r="Z258" s="193"/>
      <c r="AA258" s="193"/>
      <c r="AB258" s="193"/>
      <c r="AC258" s="193"/>
      <c r="AD258" s="193"/>
      <c r="AE258" s="193"/>
      <c r="AF258" s="193"/>
      <c r="AG258" s="193"/>
      <c r="AH258" s="193"/>
      <c r="AI258" s="193"/>
      <c r="AJ258" s="193"/>
      <c r="AK258" s="193"/>
      <c r="AL258" s="193"/>
      <c r="AM258" s="193"/>
      <c r="AN258" s="193"/>
      <c r="AO258" s="193"/>
      <c r="AP258" s="193"/>
      <c r="AQ258" s="193"/>
    </row>
    <row r="259" spans="1:43" s="190" customFormat="1" ht="15" thickBot="1" x14ac:dyDescent="0.25">
      <c r="A259" s="143"/>
      <c r="B259" s="144" t="s">
        <v>166</v>
      </c>
      <c r="C259" s="145"/>
      <c r="D259" s="145"/>
      <c r="E259" s="145"/>
      <c r="F259" s="145"/>
      <c r="G259" s="197"/>
      <c r="H259" s="193"/>
      <c r="I259" s="193"/>
      <c r="J259" s="193"/>
      <c r="K259" s="193"/>
      <c r="L259" s="193"/>
      <c r="M259" s="193"/>
      <c r="N259" s="193"/>
      <c r="O259" s="193"/>
      <c r="P259" s="193"/>
      <c r="Q259" s="193"/>
      <c r="R259" s="193"/>
      <c r="S259" s="193"/>
      <c r="T259" s="193"/>
      <c r="U259" s="193"/>
      <c r="V259" s="193"/>
      <c r="W259" s="193"/>
      <c r="X259" s="193"/>
      <c r="Y259" s="193"/>
      <c r="Z259" s="193"/>
      <c r="AA259" s="193"/>
      <c r="AB259" s="193"/>
      <c r="AC259" s="193"/>
      <c r="AD259" s="193"/>
      <c r="AE259" s="193"/>
      <c r="AF259" s="193"/>
      <c r="AG259" s="193"/>
      <c r="AH259" s="193"/>
      <c r="AI259" s="193"/>
      <c r="AJ259" s="193"/>
      <c r="AK259" s="193"/>
      <c r="AL259" s="193"/>
      <c r="AM259" s="193"/>
      <c r="AN259" s="193"/>
      <c r="AO259" s="193"/>
      <c r="AP259" s="193"/>
      <c r="AQ259" s="193"/>
    </row>
    <row r="260" spans="1:43" s="190" customFormat="1" outlineLevel="1" x14ac:dyDescent="0.2">
      <c r="A260" s="61">
        <v>7804</v>
      </c>
      <c r="B260" s="408" t="s">
        <v>150</v>
      </c>
      <c r="C260" s="330">
        <v>4000</v>
      </c>
      <c r="D260" s="330">
        <v>4000</v>
      </c>
      <c r="E260" s="314">
        <v>4000</v>
      </c>
      <c r="F260" s="330">
        <v>4000</v>
      </c>
      <c r="G260" s="195"/>
      <c r="H260" s="193"/>
      <c r="I260" s="193"/>
      <c r="J260" s="193"/>
      <c r="K260" s="193"/>
      <c r="L260" s="193"/>
      <c r="M260" s="193"/>
      <c r="N260" s="193"/>
      <c r="O260" s="193"/>
      <c r="P260" s="193"/>
      <c r="Q260" s="193"/>
      <c r="R260" s="193"/>
      <c r="S260" s="193"/>
      <c r="T260" s="193"/>
      <c r="U260" s="193"/>
      <c r="V260" s="193"/>
      <c r="W260" s="193"/>
      <c r="X260" s="193"/>
      <c r="Y260" s="193"/>
      <c r="Z260" s="193"/>
      <c r="AA260" s="193"/>
      <c r="AB260" s="193"/>
      <c r="AC260" s="193"/>
      <c r="AD260" s="193"/>
      <c r="AE260" s="193"/>
      <c r="AF260" s="193"/>
      <c r="AG260" s="193"/>
      <c r="AH260" s="193"/>
      <c r="AI260" s="193"/>
      <c r="AJ260" s="193"/>
      <c r="AK260" s="193"/>
      <c r="AL260" s="193"/>
      <c r="AM260" s="193"/>
      <c r="AN260" s="193"/>
      <c r="AO260" s="193"/>
      <c r="AP260" s="193"/>
      <c r="AQ260" s="193"/>
    </row>
    <row r="261" spans="1:43" s="190" customFormat="1" outlineLevel="1" x14ac:dyDescent="0.2">
      <c r="A261" s="61">
        <v>7806</v>
      </c>
      <c r="B261" s="402" t="s">
        <v>151</v>
      </c>
      <c r="C261" s="330">
        <v>400</v>
      </c>
      <c r="D261" s="330">
        <v>400</v>
      </c>
      <c r="E261" s="314">
        <v>400</v>
      </c>
      <c r="F261" s="330">
        <v>400</v>
      </c>
      <c r="G261" s="195"/>
      <c r="H261" s="193"/>
      <c r="I261" s="193"/>
      <c r="J261" s="193"/>
      <c r="K261" s="193"/>
      <c r="L261" s="193"/>
      <c r="M261" s="193"/>
      <c r="N261" s="193"/>
      <c r="O261" s="193"/>
      <c r="P261" s="193"/>
      <c r="Q261" s="193"/>
      <c r="R261" s="193"/>
      <c r="S261" s="193"/>
      <c r="T261" s="193"/>
      <c r="U261" s="193"/>
      <c r="V261" s="193"/>
      <c r="W261" s="193"/>
      <c r="X261" s="193"/>
      <c r="Y261" s="193"/>
      <c r="Z261" s="193"/>
      <c r="AA261" s="193"/>
      <c r="AB261" s="193"/>
      <c r="AC261" s="193"/>
      <c r="AD261" s="193"/>
      <c r="AE261" s="193"/>
      <c r="AF261" s="193"/>
      <c r="AG261" s="193"/>
      <c r="AH261" s="193"/>
      <c r="AI261" s="193"/>
      <c r="AJ261" s="193"/>
      <c r="AK261" s="193"/>
      <c r="AL261" s="193"/>
      <c r="AM261" s="193"/>
      <c r="AN261" s="193"/>
      <c r="AO261" s="193"/>
      <c r="AP261" s="193"/>
      <c r="AQ261" s="193"/>
    </row>
    <row r="262" spans="1:43" s="190" customFormat="1" outlineLevel="1" x14ac:dyDescent="0.2">
      <c r="A262" s="61">
        <v>7802</v>
      </c>
      <c r="B262" s="402" t="s">
        <v>148</v>
      </c>
      <c r="C262" s="330">
        <v>2000</v>
      </c>
      <c r="D262" s="330">
        <v>2000</v>
      </c>
      <c r="E262" s="314">
        <v>2000</v>
      </c>
      <c r="F262" s="330">
        <v>2000</v>
      </c>
      <c r="G262" s="195"/>
      <c r="H262" s="193"/>
      <c r="I262" s="193"/>
      <c r="J262" s="193"/>
      <c r="K262" s="193"/>
      <c r="L262" s="193"/>
      <c r="M262" s="193"/>
      <c r="N262" s="193"/>
      <c r="O262" s="193"/>
      <c r="P262" s="193"/>
      <c r="Q262" s="193"/>
      <c r="R262" s="193"/>
      <c r="S262" s="193"/>
      <c r="T262" s="193"/>
      <c r="U262" s="193"/>
      <c r="V262" s="193"/>
      <c r="W262" s="193"/>
      <c r="X262" s="193"/>
      <c r="Y262" s="193"/>
      <c r="Z262" s="193"/>
      <c r="AA262" s="193"/>
      <c r="AB262" s="193"/>
      <c r="AC262" s="193"/>
      <c r="AD262" s="193"/>
      <c r="AE262" s="193"/>
      <c r="AF262" s="193"/>
      <c r="AG262" s="193"/>
      <c r="AH262" s="193"/>
      <c r="AI262" s="193"/>
      <c r="AJ262" s="193"/>
      <c r="AK262" s="193"/>
      <c r="AL262" s="193"/>
      <c r="AM262" s="193"/>
      <c r="AN262" s="193"/>
      <c r="AO262" s="193"/>
      <c r="AP262" s="193"/>
      <c r="AQ262" s="193"/>
    </row>
    <row r="263" spans="1:43" s="374" customFormat="1" hidden="1" outlineLevel="1" x14ac:dyDescent="0.2">
      <c r="A263" s="371">
        <v>7810</v>
      </c>
      <c r="B263" s="373" t="s">
        <v>152</v>
      </c>
      <c r="C263" s="372">
        <v>0</v>
      </c>
      <c r="D263" s="372">
        <v>0</v>
      </c>
      <c r="E263" s="372">
        <v>0</v>
      </c>
      <c r="F263" s="372">
        <v>0</v>
      </c>
      <c r="G263" s="373" t="s">
        <v>222</v>
      </c>
    </row>
    <row r="264" spans="1:43" s="190" customFormat="1" outlineLevel="1" x14ac:dyDescent="0.2">
      <c r="A264" s="61">
        <v>7815</v>
      </c>
      <c r="B264" s="402" t="s">
        <v>153</v>
      </c>
      <c r="C264" s="330">
        <v>23000</v>
      </c>
      <c r="D264" s="330">
        <v>23000</v>
      </c>
      <c r="E264" s="314">
        <v>23000</v>
      </c>
      <c r="F264" s="330">
        <v>23000</v>
      </c>
      <c r="G264" s="195"/>
      <c r="H264" s="193"/>
      <c r="I264" s="193"/>
      <c r="J264" s="193"/>
      <c r="K264" s="193"/>
      <c r="L264" s="193"/>
      <c r="M264" s="193"/>
      <c r="N264" s="193"/>
      <c r="O264" s="193"/>
      <c r="P264" s="193"/>
      <c r="Q264" s="193"/>
      <c r="R264" s="193"/>
      <c r="S264" s="193"/>
      <c r="T264" s="193"/>
      <c r="U264" s="193"/>
      <c r="V264" s="193"/>
      <c r="W264" s="193"/>
      <c r="X264" s="193"/>
      <c r="Y264" s="193"/>
      <c r="Z264" s="193"/>
      <c r="AA264" s="193"/>
      <c r="AB264" s="193"/>
      <c r="AC264" s="193"/>
      <c r="AD264" s="193"/>
      <c r="AE264" s="193"/>
      <c r="AF264" s="193"/>
      <c r="AG264" s="193"/>
      <c r="AH264" s="193"/>
      <c r="AI264" s="193"/>
      <c r="AJ264" s="193"/>
      <c r="AK264" s="193"/>
      <c r="AL264" s="193"/>
      <c r="AM264" s="193"/>
      <c r="AN264" s="193"/>
      <c r="AO264" s="193"/>
      <c r="AP264" s="193"/>
      <c r="AQ264" s="193"/>
    </row>
    <row r="265" spans="1:43" s="190" customFormat="1" ht="15" outlineLevel="1" thickBot="1" x14ac:dyDescent="0.25">
      <c r="A265" s="61">
        <v>7803</v>
      </c>
      <c r="B265" s="399" t="s">
        <v>149</v>
      </c>
      <c r="C265" s="346">
        <v>12000</v>
      </c>
      <c r="D265" s="346">
        <v>12000</v>
      </c>
      <c r="E265" s="314">
        <v>12000</v>
      </c>
      <c r="F265" s="346">
        <v>12000</v>
      </c>
      <c r="G265" s="195"/>
      <c r="H265" s="193"/>
      <c r="I265" s="193"/>
      <c r="J265" s="193"/>
      <c r="K265" s="193"/>
      <c r="L265" s="193"/>
      <c r="M265" s="193"/>
      <c r="N265" s="193"/>
      <c r="O265" s="193"/>
      <c r="P265" s="193"/>
      <c r="Q265" s="193"/>
      <c r="R265" s="193"/>
      <c r="S265" s="193"/>
      <c r="T265" s="193"/>
      <c r="U265" s="193"/>
      <c r="V265" s="193"/>
      <c r="W265" s="193"/>
      <c r="X265" s="193"/>
      <c r="Y265" s="193"/>
      <c r="Z265" s="193"/>
      <c r="AA265" s="193"/>
      <c r="AB265" s="193"/>
      <c r="AC265" s="193"/>
      <c r="AD265" s="193"/>
      <c r="AE265" s="193"/>
      <c r="AF265" s="193"/>
      <c r="AG265" s="193"/>
      <c r="AH265" s="193"/>
      <c r="AI265" s="193"/>
      <c r="AJ265" s="193"/>
      <c r="AK265" s="193"/>
      <c r="AL265" s="193"/>
      <c r="AM265" s="193"/>
      <c r="AN265" s="193"/>
      <c r="AO265" s="193"/>
      <c r="AP265" s="193"/>
      <c r="AQ265" s="193"/>
    </row>
    <row r="266" spans="1:43" s="190" customFormat="1" x14ac:dyDescent="0.2">
      <c r="A266" s="152"/>
      <c r="B266" s="468" t="s">
        <v>160</v>
      </c>
      <c r="C266" s="330">
        <v>41400</v>
      </c>
      <c r="D266" s="330">
        <v>41400</v>
      </c>
      <c r="E266" s="315">
        <v>41400</v>
      </c>
      <c r="F266" s="330">
        <v>41400</v>
      </c>
      <c r="G266" s="206"/>
      <c r="H266" s="193"/>
      <c r="I266" s="193"/>
      <c r="J266" s="193"/>
      <c r="K266" s="193"/>
      <c r="L266" s="193"/>
      <c r="M266" s="193"/>
      <c r="N266" s="193"/>
      <c r="O266" s="193"/>
      <c r="P266" s="193"/>
      <c r="Q266" s="193"/>
      <c r="R266" s="193"/>
      <c r="S266" s="193"/>
      <c r="T266" s="193"/>
      <c r="U266" s="193"/>
      <c r="V266" s="193"/>
      <c r="W266" s="193"/>
      <c r="X266" s="193"/>
      <c r="Y266" s="193"/>
      <c r="Z266" s="193"/>
      <c r="AA266" s="193"/>
      <c r="AB266" s="193"/>
      <c r="AC266" s="193"/>
      <c r="AD266" s="193"/>
      <c r="AE266" s="193"/>
      <c r="AF266" s="193"/>
      <c r="AG266" s="193"/>
      <c r="AH266" s="193"/>
      <c r="AI266" s="193"/>
      <c r="AJ266" s="193"/>
      <c r="AK266" s="193"/>
      <c r="AL266" s="193"/>
      <c r="AM266" s="193"/>
      <c r="AN266" s="193"/>
      <c r="AO266" s="193"/>
      <c r="AP266" s="193"/>
      <c r="AQ266" s="193"/>
    </row>
    <row r="267" spans="1:43" s="190" customFormat="1" ht="15" thickBot="1" x14ac:dyDescent="0.25">
      <c r="A267" s="61"/>
      <c r="B267" s="194"/>
      <c r="C267" s="346"/>
      <c r="D267" s="346"/>
      <c r="E267" s="322"/>
      <c r="F267" s="346"/>
      <c r="G267" s="214"/>
      <c r="H267" s="193"/>
      <c r="I267" s="193"/>
      <c r="J267" s="193"/>
      <c r="K267" s="193"/>
      <c r="L267" s="193"/>
      <c r="M267" s="193"/>
      <c r="N267" s="193"/>
      <c r="O267" s="193"/>
      <c r="P267" s="193"/>
      <c r="Q267" s="193"/>
      <c r="R267" s="193"/>
      <c r="S267" s="193"/>
      <c r="T267" s="193"/>
      <c r="U267" s="193"/>
      <c r="V267" s="193"/>
      <c r="W267" s="193"/>
      <c r="X267" s="193"/>
      <c r="Y267" s="193"/>
      <c r="Z267" s="193"/>
      <c r="AA267" s="193"/>
      <c r="AB267" s="193"/>
      <c r="AC267" s="193"/>
      <c r="AD267" s="193"/>
      <c r="AE267" s="193"/>
      <c r="AF267" s="193"/>
      <c r="AG267" s="193"/>
      <c r="AH267" s="193"/>
      <c r="AI267" s="193"/>
      <c r="AJ267" s="193"/>
      <c r="AK267" s="193"/>
      <c r="AL267" s="193"/>
      <c r="AM267" s="193"/>
      <c r="AN267" s="193"/>
      <c r="AO267" s="193"/>
      <c r="AP267" s="193"/>
      <c r="AQ267" s="193"/>
    </row>
    <row r="268" spans="1:43" s="4" customFormat="1" ht="15.75" thickBot="1" x14ac:dyDescent="0.3">
      <c r="A268" s="157"/>
      <c r="B268" s="158" t="s">
        <v>184</v>
      </c>
      <c r="C268" s="335">
        <v>132493.21</v>
      </c>
      <c r="D268" s="335">
        <v>133777.3697328</v>
      </c>
      <c r="E268" s="317">
        <v>133777.3697328</v>
      </c>
      <c r="F268" s="335">
        <v>133777.3697328</v>
      </c>
      <c r="G268" s="415"/>
    </row>
    <row r="269" spans="1:43" s="2" customFormat="1" ht="15" thickBot="1" x14ac:dyDescent="0.25">
      <c r="A269" s="61"/>
      <c r="B269" s="64"/>
      <c r="C269" s="332"/>
      <c r="D269" s="332"/>
      <c r="E269" s="149"/>
      <c r="F269" s="332"/>
      <c r="G269" s="449"/>
      <c r="H269" s="140"/>
      <c r="I269" s="140"/>
      <c r="J269" s="140"/>
      <c r="K269" s="140"/>
      <c r="L269" s="140"/>
      <c r="M269" s="140"/>
      <c r="N269" s="140"/>
      <c r="O269" s="140"/>
      <c r="P269" s="140"/>
      <c r="Q269" s="140"/>
      <c r="R269" s="140"/>
      <c r="S269" s="140"/>
      <c r="T269" s="140"/>
      <c r="U269" s="140"/>
      <c r="V269" s="140"/>
      <c r="W269" s="140"/>
      <c r="X269" s="140"/>
      <c r="Y269" s="140"/>
      <c r="Z269" s="140"/>
      <c r="AA269" s="140"/>
      <c r="AB269" s="140"/>
      <c r="AC269" s="140"/>
      <c r="AD269" s="140"/>
      <c r="AE269" s="140"/>
      <c r="AF269" s="140"/>
      <c r="AG269" s="140"/>
      <c r="AH269" s="140"/>
      <c r="AI269" s="140"/>
      <c r="AJ269" s="140"/>
      <c r="AK269" s="140"/>
      <c r="AL269" s="140"/>
      <c r="AM269" s="140"/>
      <c r="AN269" s="140"/>
      <c r="AO269" s="140"/>
      <c r="AP269" s="140"/>
      <c r="AQ269" s="140"/>
    </row>
    <row r="270" spans="1:43" s="4" customFormat="1" ht="18.75" thickBot="1" x14ac:dyDescent="0.3">
      <c r="A270" s="157"/>
      <c r="B270" s="160" t="s">
        <v>185</v>
      </c>
      <c r="C270" s="335">
        <v>6507.7900000000081</v>
      </c>
      <c r="D270" s="335">
        <v>5224.1202671999927</v>
      </c>
      <c r="E270" s="329">
        <v>7072.490267199988</v>
      </c>
      <c r="F270" s="335"/>
      <c r="G270" s="203"/>
    </row>
    <row r="271" spans="1:43" s="190" customFormat="1" x14ac:dyDescent="0.2">
      <c r="A271" s="61"/>
      <c r="B271" s="217"/>
      <c r="C271" s="175"/>
      <c r="D271" s="175"/>
      <c r="E271" s="175"/>
      <c r="F271" s="175"/>
      <c r="G271" s="215"/>
      <c r="H271" s="193"/>
      <c r="I271" s="193"/>
      <c r="J271" s="193"/>
      <c r="K271" s="193"/>
      <c r="L271" s="193"/>
      <c r="M271" s="193"/>
      <c r="N271" s="193"/>
      <c r="O271" s="193"/>
      <c r="P271" s="193"/>
      <c r="Q271" s="193"/>
      <c r="R271" s="193"/>
      <c r="S271" s="193"/>
      <c r="T271" s="193"/>
      <c r="U271" s="193"/>
      <c r="V271" s="193"/>
      <c r="W271" s="193"/>
      <c r="X271" s="193"/>
      <c r="Y271" s="193"/>
      <c r="Z271" s="193"/>
      <c r="AA271" s="193"/>
      <c r="AB271" s="193"/>
      <c r="AC271" s="193"/>
      <c r="AD271" s="193"/>
      <c r="AE271" s="193"/>
      <c r="AF271" s="193"/>
      <c r="AG271" s="193"/>
      <c r="AH271" s="193"/>
      <c r="AI271" s="193"/>
      <c r="AJ271" s="193"/>
      <c r="AK271" s="193"/>
      <c r="AL271" s="193"/>
      <c r="AM271" s="193"/>
      <c r="AN271" s="193"/>
      <c r="AO271" s="193"/>
      <c r="AP271" s="193"/>
      <c r="AQ271" s="193"/>
    </row>
    <row r="272" spans="1:43" s="190" customFormat="1" x14ac:dyDescent="0.2">
      <c r="A272" s="61"/>
      <c r="B272" s="217"/>
      <c r="C272" s="67"/>
      <c r="D272" s="67"/>
      <c r="E272" s="67"/>
      <c r="F272" s="67"/>
      <c r="G272" s="215"/>
      <c r="H272" s="193"/>
      <c r="I272" s="193"/>
      <c r="J272" s="193"/>
      <c r="K272" s="193"/>
      <c r="L272" s="193"/>
      <c r="M272" s="193"/>
      <c r="N272" s="193"/>
      <c r="O272" s="193"/>
      <c r="P272" s="193"/>
      <c r="Q272" s="193"/>
      <c r="R272" s="193"/>
      <c r="S272" s="193"/>
      <c r="T272" s="193"/>
      <c r="U272" s="193"/>
      <c r="V272" s="193"/>
      <c r="W272" s="193"/>
      <c r="X272" s="193"/>
      <c r="Y272" s="193"/>
      <c r="Z272" s="193"/>
      <c r="AA272" s="193"/>
      <c r="AB272" s="193"/>
      <c r="AC272" s="193"/>
      <c r="AD272" s="193"/>
      <c r="AE272" s="193"/>
      <c r="AF272" s="193"/>
      <c r="AG272" s="193"/>
      <c r="AH272" s="193"/>
      <c r="AI272" s="193"/>
      <c r="AJ272" s="193"/>
      <c r="AK272" s="193"/>
      <c r="AL272" s="193"/>
      <c r="AM272" s="193"/>
      <c r="AN272" s="193"/>
      <c r="AO272" s="193"/>
      <c r="AP272" s="193"/>
      <c r="AQ272" s="193"/>
    </row>
    <row r="273" spans="1:43" s="190" customFormat="1" x14ac:dyDescent="0.2">
      <c r="A273" s="61"/>
      <c r="B273" s="217"/>
      <c r="C273" s="67"/>
      <c r="D273" s="67"/>
      <c r="E273" s="67"/>
      <c r="F273" s="67"/>
      <c r="G273" s="215"/>
      <c r="H273" s="193"/>
      <c r="I273" s="193"/>
      <c r="J273" s="193"/>
      <c r="K273" s="193"/>
      <c r="L273" s="193"/>
      <c r="M273" s="193"/>
      <c r="N273" s="193"/>
      <c r="O273" s="193"/>
      <c r="P273" s="193"/>
      <c r="Q273" s="193"/>
      <c r="R273" s="193"/>
      <c r="S273" s="193"/>
      <c r="T273" s="193"/>
      <c r="U273" s="193"/>
      <c r="V273" s="193"/>
      <c r="W273" s="193"/>
      <c r="X273" s="193"/>
      <c r="Y273" s="193"/>
      <c r="Z273" s="193"/>
      <c r="AA273" s="193"/>
      <c r="AB273" s="193"/>
      <c r="AC273" s="193"/>
      <c r="AD273" s="193"/>
      <c r="AE273" s="193"/>
      <c r="AF273" s="193"/>
      <c r="AG273" s="193"/>
      <c r="AH273" s="193"/>
      <c r="AI273" s="193"/>
      <c r="AJ273" s="193"/>
      <c r="AK273" s="193"/>
      <c r="AL273" s="193"/>
      <c r="AM273" s="193"/>
      <c r="AN273" s="193"/>
      <c r="AO273" s="193"/>
      <c r="AP273" s="193"/>
      <c r="AQ273" s="193"/>
    </row>
    <row r="274" spans="1:43" s="190" customFormat="1" ht="35.1" customHeight="1" x14ac:dyDescent="0.2">
      <c r="A274" s="182"/>
      <c r="B274" s="139" t="s">
        <v>186</v>
      </c>
      <c r="C274" s="180"/>
      <c r="D274" s="180"/>
      <c r="E274" s="180"/>
      <c r="F274" s="180"/>
      <c r="G274" s="226"/>
      <c r="H274" s="193"/>
      <c r="I274" s="193"/>
      <c r="J274" s="193"/>
      <c r="K274" s="193"/>
      <c r="L274" s="193"/>
      <c r="M274" s="193"/>
      <c r="N274" s="193"/>
      <c r="O274" s="193"/>
      <c r="P274" s="193"/>
      <c r="Q274" s="193"/>
      <c r="R274" s="193"/>
      <c r="S274" s="193"/>
      <c r="T274" s="193"/>
      <c r="U274" s="193"/>
      <c r="V274" s="193"/>
      <c r="W274" s="193"/>
      <c r="X274" s="193"/>
      <c r="Y274" s="193"/>
      <c r="Z274" s="193"/>
      <c r="AA274" s="193"/>
      <c r="AB274" s="193"/>
      <c r="AC274" s="193"/>
      <c r="AD274" s="193"/>
      <c r="AE274" s="193"/>
      <c r="AF274" s="193"/>
      <c r="AG274" s="193"/>
      <c r="AH274" s="193"/>
      <c r="AI274" s="193"/>
      <c r="AJ274" s="193"/>
      <c r="AK274" s="193"/>
      <c r="AL274" s="193"/>
      <c r="AM274" s="193"/>
      <c r="AN274" s="193"/>
      <c r="AO274" s="193"/>
      <c r="AP274" s="193"/>
      <c r="AQ274" s="193"/>
    </row>
    <row r="275" spans="1:43" s="190" customFormat="1" x14ac:dyDescent="0.2">
      <c r="A275" s="61"/>
      <c r="B275" s="217"/>
      <c r="C275" s="67"/>
      <c r="D275" s="67"/>
      <c r="E275" s="67"/>
      <c r="F275" s="67"/>
      <c r="G275" s="215"/>
      <c r="H275" s="193"/>
      <c r="I275" s="193"/>
      <c r="J275" s="193"/>
      <c r="K275" s="193"/>
      <c r="L275" s="193"/>
      <c r="M275" s="193"/>
      <c r="N275" s="193"/>
      <c r="O275" s="193"/>
      <c r="P275" s="193"/>
      <c r="Q275" s="193"/>
      <c r="R275" s="193"/>
      <c r="S275" s="193"/>
      <c r="T275" s="193"/>
      <c r="U275" s="193"/>
      <c r="V275" s="193"/>
      <c r="W275" s="193"/>
      <c r="X275" s="193"/>
      <c r="Y275" s="193"/>
      <c r="Z275" s="193"/>
      <c r="AA275" s="193"/>
      <c r="AB275" s="193"/>
      <c r="AC275" s="193"/>
      <c r="AD275" s="193"/>
      <c r="AE275" s="193"/>
      <c r="AF275" s="193"/>
      <c r="AG275" s="193"/>
      <c r="AH275" s="193"/>
      <c r="AI275" s="193"/>
      <c r="AJ275" s="193"/>
      <c r="AK275" s="193"/>
      <c r="AL275" s="193"/>
      <c r="AM275" s="193"/>
      <c r="AN275" s="193"/>
      <c r="AO275" s="193"/>
      <c r="AP275" s="193"/>
      <c r="AQ275" s="193"/>
    </row>
    <row r="276" spans="1:43" s="190" customFormat="1" ht="15" x14ac:dyDescent="0.2">
      <c r="A276" s="138"/>
      <c r="B276" s="146" t="s">
        <v>394</v>
      </c>
      <c r="C276" s="174"/>
      <c r="D276" s="174"/>
      <c r="E276" s="174"/>
      <c r="F276" s="174"/>
      <c r="G276" s="216"/>
      <c r="H276" s="193"/>
      <c r="I276" s="193"/>
      <c r="J276" s="193"/>
      <c r="K276" s="193"/>
      <c r="L276" s="193"/>
      <c r="M276" s="193"/>
      <c r="N276" s="193"/>
      <c r="O276" s="193"/>
      <c r="P276" s="193"/>
      <c r="Q276" s="193"/>
      <c r="R276" s="193"/>
      <c r="S276" s="193"/>
      <c r="T276" s="193"/>
      <c r="U276" s="193"/>
      <c r="V276" s="193"/>
      <c r="W276" s="193"/>
      <c r="X276" s="193"/>
      <c r="Y276" s="193"/>
      <c r="Z276" s="193"/>
      <c r="AA276" s="193"/>
      <c r="AB276" s="193"/>
      <c r="AC276" s="193"/>
      <c r="AD276" s="193"/>
      <c r="AE276" s="193"/>
      <c r="AF276" s="193"/>
      <c r="AG276" s="193"/>
      <c r="AH276" s="193"/>
      <c r="AI276" s="193"/>
      <c r="AJ276" s="193"/>
      <c r="AK276" s="193"/>
      <c r="AL276" s="193"/>
      <c r="AM276" s="193"/>
      <c r="AN276" s="193"/>
      <c r="AO276" s="193"/>
      <c r="AP276" s="193"/>
      <c r="AQ276" s="193"/>
    </row>
    <row r="277" spans="1:43" s="190" customFormat="1" ht="15" thickBot="1" x14ac:dyDescent="0.25">
      <c r="A277" s="61"/>
      <c r="B277" s="217"/>
      <c r="C277" s="170"/>
      <c r="D277" s="170"/>
      <c r="E277" s="170"/>
      <c r="F277" s="170"/>
      <c r="G277" s="218"/>
      <c r="H277" s="193"/>
      <c r="I277" s="193"/>
      <c r="J277" s="193"/>
      <c r="K277" s="193"/>
      <c r="L277" s="193"/>
      <c r="M277" s="193"/>
      <c r="N277" s="193"/>
      <c r="O277" s="193"/>
      <c r="P277" s="193"/>
      <c r="Q277" s="193"/>
      <c r="R277" s="193"/>
      <c r="S277" s="193"/>
      <c r="T277" s="193"/>
      <c r="U277" s="193"/>
      <c r="V277" s="193"/>
      <c r="W277" s="193"/>
      <c r="X277" s="193"/>
      <c r="Y277" s="193"/>
      <c r="Z277" s="193"/>
      <c r="AA277" s="193"/>
      <c r="AB277" s="193"/>
      <c r="AC277" s="193"/>
      <c r="AD277" s="193"/>
      <c r="AE277" s="193"/>
      <c r="AF277" s="193"/>
      <c r="AG277" s="193"/>
      <c r="AH277" s="193"/>
      <c r="AI277" s="193"/>
      <c r="AJ277" s="193"/>
      <c r="AK277" s="193"/>
      <c r="AL277" s="193"/>
      <c r="AM277" s="193"/>
      <c r="AN277" s="193"/>
      <c r="AO277" s="193"/>
      <c r="AP277" s="193"/>
      <c r="AQ277" s="193"/>
    </row>
    <row r="278" spans="1:43" s="190" customFormat="1" ht="15" thickBot="1" x14ac:dyDescent="0.25">
      <c r="A278" s="143"/>
      <c r="B278" s="144" t="s">
        <v>159</v>
      </c>
      <c r="C278" s="169"/>
      <c r="D278" s="169"/>
      <c r="E278" s="169"/>
      <c r="F278" s="169"/>
      <c r="G278" s="219"/>
      <c r="H278" s="193"/>
      <c r="I278" s="193"/>
      <c r="J278" s="193"/>
      <c r="K278" s="193"/>
      <c r="L278" s="193"/>
      <c r="M278" s="193"/>
      <c r="N278" s="193"/>
      <c r="O278" s="193"/>
      <c r="P278" s="193"/>
      <c r="Q278" s="193"/>
      <c r="R278" s="193"/>
      <c r="S278" s="193"/>
      <c r="T278" s="193"/>
      <c r="U278" s="193"/>
      <c r="V278" s="193"/>
      <c r="W278" s="193"/>
      <c r="X278" s="193"/>
      <c r="Y278" s="193"/>
      <c r="Z278" s="193"/>
      <c r="AA278" s="193"/>
      <c r="AB278" s="193"/>
      <c r="AC278" s="193"/>
      <c r="AD278" s="193"/>
      <c r="AE278" s="193"/>
      <c r="AF278" s="193"/>
      <c r="AG278" s="193"/>
      <c r="AH278" s="193"/>
      <c r="AI278" s="193"/>
      <c r="AJ278" s="193"/>
      <c r="AK278" s="193"/>
      <c r="AL278" s="193"/>
      <c r="AM278" s="193"/>
      <c r="AN278" s="193"/>
      <c r="AO278" s="193"/>
      <c r="AP278" s="193"/>
      <c r="AQ278" s="193"/>
    </row>
    <row r="279" spans="1:43" s="414" customFormat="1" ht="12.75" customHeight="1" outlineLevel="1" thickBot="1" x14ac:dyDescent="0.25">
      <c r="A279" s="421">
        <v>4003</v>
      </c>
      <c r="B279" s="413" t="s">
        <v>5</v>
      </c>
      <c r="C279" s="462">
        <v>155791</v>
      </c>
      <c r="D279" s="741">
        <v>224000</v>
      </c>
      <c r="E279" s="782">
        <v>258116.75</v>
      </c>
      <c r="F279" s="741">
        <f>E279-D279</f>
        <v>34116.75</v>
      </c>
      <c r="G279" s="402" t="s">
        <v>634</v>
      </c>
      <c r="H279" s="231"/>
      <c r="I279" s="404"/>
      <c r="J279" s="404"/>
      <c r="K279" s="404"/>
      <c r="L279" s="404"/>
      <c r="M279" s="404"/>
      <c r="N279" s="404"/>
      <c r="O279" s="404"/>
      <c r="P279" s="404"/>
      <c r="Q279" s="404"/>
      <c r="R279" s="404"/>
      <c r="S279" s="404"/>
      <c r="T279" s="404"/>
      <c r="U279" s="404"/>
      <c r="V279" s="404"/>
      <c r="W279" s="404"/>
      <c r="X279" s="404"/>
      <c r="Y279" s="404"/>
      <c r="Z279" s="404"/>
      <c r="AA279" s="404"/>
      <c r="AB279" s="404"/>
      <c r="AC279" s="404"/>
      <c r="AD279" s="404"/>
      <c r="AE279" s="404"/>
      <c r="AF279" s="404"/>
      <c r="AG279" s="404"/>
      <c r="AH279" s="404"/>
      <c r="AI279" s="404"/>
      <c r="AJ279" s="404"/>
      <c r="AK279" s="404"/>
      <c r="AL279" s="404"/>
      <c r="AM279" s="404"/>
      <c r="AN279" s="404"/>
      <c r="AO279" s="404"/>
      <c r="AP279" s="404"/>
      <c r="AQ279" s="404"/>
    </row>
    <row r="280" spans="1:43" s="401" customFormat="1" ht="15" hidden="1" outlineLevel="1" thickBot="1" x14ac:dyDescent="0.25">
      <c r="A280" s="388">
        <v>4041</v>
      </c>
      <c r="B280" s="413" t="s">
        <v>398</v>
      </c>
      <c r="C280" s="151">
        <v>6051.45</v>
      </c>
      <c r="D280" s="66">
        <v>0</v>
      </c>
      <c r="E280" s="440">
        <v>9432</v>
      </c>
      <c r="F280" s="66">
        <f t="shared" ref="F280:F282" si="0">E280-D280</f>
        <v>9432</v>
      </c>
      <c r="G280" s="402" t="s">
        <v>626</v>
      </c>
    </row>
    <row r="281" spans="1:43" s="190" customFormat="1" x14ac:dyDescent="0.2">
      <c r="A281" s="152"/>
      <c r="B281" s="153" t="s">
        <v>160</v>
      </c>
      <c r="C281" s="462">
        <v>161842.45000000001</v>
      </c>
      <c r="D281" s="462">
        <v>224000</v>
      </c>
      <c r="E281" s="319">
        <f>E279</f>
        <v>258116.75</v>
      </c>
      <c r="F281" s="462">
        <f t="shared" si="0"/>
        <v>34116.75</v>
      </c>
      <c r="G281" s="206"/>
      <c r="H281" s="193"/>
      <c r="I281" s="193"/>
      <c r="J281" s="193"/>
      <c r="K281" s="193"/>
      <c r="L281" s="193"/>
      <c r="M281" s="193"/>
      <c r="N281" s="193"/>
      <c r="O281" s="193"/>
      <c r="P281" s="193"/>
      <c r="Q281" s="193"/>
      <c r="R281" s="193"/>
      <c r="S281" s="193"/>
      <c r="T281" s="193"/>
      <c r="U281" s="193"/>
      <c r="V281" s="193"/>
      <c r="W281" s="193"/>
      <c r="X281" s="193"/>
      <c r="Y281" s="193"/>
      <c r="Z281" s="193"/>
      <c r="AA281" s="193"/>
      <c r="AB281" s="193"/>
      <c r="AC281" s="193"/>
      <c r="AD281" s="193"/>
      <c r="AE281" s="193"/>
      <c r="AF281" s="193"/>
      <c r="AG281" s="193"/>
      <c r="AH281" s="193"/>
      <c r="AI281" s="193"/>
      <c r="AJ281" s="193"/>
      <c r="AK281" s="193"/>
      <c r="AL281" s="193"/>
      <c r="AM281" s="193"/>
      <c r="AN281" s="193"/>
      <c r="AO281" s="193"/>
      <c r="AP281" s="193"/>
      <c r="AQ281" s="193"/>
    </row>
    <row r="282" spans="1:43" s="190" customFormat="1" ht="15" thickBot="1" x14ac:dyDescent="0.25">
      <c r="A282" s="61"/>
      <c r="B282" s="194"/>
      <c r="C282" s="346"/>
      <c r="D282" s="346"/>
      <c r="E282" s="322"/>
      <c r="F282" s="346">
        <f t="shared" si="0"/>
        <v>0</v>
      </c>
      <c r="G282" s="405"/>
      <c r="H282" s="193"/>
      <c r="I282" s="193"/>
      <c r="J282" s="193"/>
      <c r="K282" s="193"/>
      <c r="L282" s="193"/>
      <c r="M282" s="193"/>
      <c r="N282" s="193"/>
      <c r="O282" s="193"/>
      <c r="P282" s="193"/>
      <c r="Q282" s="193"/>
      <c r="R282" s="193"/>
      <c r="S282" s="193"/>
      <c r="T282" s="193"/>
      <c r="U282" s="193"/>
      <c r="V282" s="193"/>
      <c r="W282" s="193"/>
      <c r="X282" s="193"/>
      <c r="Y282" s="193"/>
      <c r="Z282" s="193"/>
      <c r="AA282" s="193"/>
      <c r="AB282" s="193"/>
      <c r="AC282" s="193"/>
      <c r="AD282" s="193"/>
      <c r="AE282" s="193"/>
      <c r="AF282" s="193"/>
      <c r="AG282" s="193"/>
      <c r="AH282" s="193"/>
      <c r="AI282" s="193"/>
      <c r="AJ282" s="193"/>
      <c r="AK282" s="193"/>
      <c r="AL282" s="193"/>
      <c r="AM282" s="193"/>
      <c r="AN282" s="193"/>
      <c r="AO282" s="193"/>
      <c r="AP282" s="193"/>
      <c r="AQ282" s="193"/>
    </row>
    <row r="283" spans="1:43" s="4" customFormat="1" ht="15.75" thickBot="1" x14ac:dyDescent="0.3">
      <c r="A283" s="157"/>
      <c r="B283" s="158" t="s">
        <v>187</v>
      </c>
      <c r="C283" s="330">
        <v>161842.45000000001</v>
      </c>
      <c r="D283" s="330">
        <v>224000</v>
      </c>
      <c r="E283" s="316">
        <f>E281</f>
        <v>258116.75</v>
      </c>
      <c r="F283" s="330">
        <v>58874.830000000016</v>
      </c>
      <c r="G283" s="230"/>
    </row>
    <row r="284" spans="1:43" s="190" customFormat="1" x14ac:dyDescent="0.2">
      <c r="A284" s="61"/>
      <c r="B284" s="217"/>
      <c r="C284" s="175"/>
      <c r="D284" s="175"/>
      <c r="E284" s="175"/>
      <c r="F284" s="175"/>
      <c r="G284" s="195"/>
      <c r="H284" s="193"/>
      <c r="I284" s="193"/>
      <c r="J284" s="193"/>
      <c r="K284" s="193"/>
      <c r="L284" s="193"/>
      <c r="M284" s="193"/>
      <c r="N284" s="193"/>
      <c r="O284" s="193"/>
      <c r="P284" s="193"/>
      <c r="Q284" s="193"/>
      <c r="R284" s="193"/>
      <c r="S284" s="193"/>
      <c r="T284" s="193"/>
      <c r="U284" s="193"/>
      <c r="V284" s="193"/>
      <c r="W284" s="193"/>
      <c r="X284" s="193"/>
      <c r="Y284" s="193"/>
      <c r="Z284" s="193"/>
      <c r="AA284" s="193"/>
      <c r="AB284" s="193"/>
      <c r="AC284" s="193"/>
      <c r="AD284" s="193"/>
      <c r="AE284" s="193"/>
      <c r="AF284" s="193"/>
      <c r="AG284" s="193"/>
      <c r="AH284" s="193"/>
      <c r="AI284" s="193"/>
      <c r="AJ284" s="193"/>
      <c r="AK284" s="193"/>
      <c r="AL284" s="193"/>
      <c r="AM284" s="193"/>
      <c r="AN284" s="193"/>
      <c r="AO284" s="193"/>
      <c r="AP284" s="193"/>
      <c r="AQ284" s="193"/>
    </row>
    <row r="285" spans="1:43" s="190" customFormat="1" ht="15" x14ac:dyDescent="0.2">
      <c r="A285" s="138"/>
      <c r="B285" s="146" t="s">
        <v>395</v>
      </c>
      <c r="C285" s="174"/>
      <c r="D285" s="174"/>
      <c r="E285" s="174"/>
      <c r="F285" s="174"/>
      <c r="G285" s="204"/>
      <c r="H285" s="193"/>
      <c r="I285" s="193"/>
      <c r="J285" s="193"/>
      <c r="K285" s="193"/>
      <c r="L285" s="193"/>
      <c r="M285" s="193"/>
      <c r="N285" s="193"/>
      <c r="O285" s="193"/>
      <c r="P285" s="193"/>
      <c r="Q285" s="193"/>
      <c r="R285" s="193"/>
      <c r="S285" s="193"/>
      <c r="T285" s="193"/>
      <c r="U285" s="193"/>
      <c r="V285" s="193"/>
      <c r="W285" s="193"/>
      <c r="X285" s="193"/>
      <c r="Y285" s="193"/>
      <c r="Z285" s="193"/>
      <c r="AA285" s="193"/>
      <c r="AB285" s="193"/>
      <c r="AC285" s="193"/>
      <c r="AD285" s="193"/>
      <c r="AE285" s="193"/>
      <c r="AF285" s="193"/>
      <c r="AG285" s="193"/>
      <c r="AH285" s="193"/>
      <c r="AI285" s="193"/>
      <c r="AJ285" s="193"/>
      <c r="AK285" s="193"/>
      <c r="AL285" s="193"/>
      <c r="AM285" s="193"/>
      <c r="AN285" s="193"/>
      <c r="AO285" s="193"/>
      <c r="AP285" s="193"/>
      <c r="AQ285" s="193"/>
    </row>
    <row r="286" spans="1:43" s="190" customFormat="1" ht="15" thickBot="1" x14ac:dyDescent="0.25">
      <c r="A286" s="61"/>
      <c r="B286" s="217"/>
      <c r="C286" s="170"/>
      <c r="D286" s="170"/>
      <c r="E286" s="170"/>
      <c r="F286" s="170"/>
      <c r="G286" s="195"/>
      <c r="H286" s="193"/>
      <c r="I286" s="193"/>
      <c r="J286" s="193"/>
      <c r="K286" s="193"/>
      <c r="L286" s="193"/>
      <c r="M286" s="193"/>
      <c r="N286" s="193"/>
      <c r="O286" s="193"/>
      <c r="P286" s="193"/>
      <c r="Q286" s="193"/>
      <c r="R286" s="193"/>
      <c r="S286" s="193"/>
      <c r="T286" s="193"/>
      <c r="U286" s="193"/>
      <c r="V286" s="193"/>
      <c r="W286" s="193"/>
      <c r="X286" s="193"/>
      <c r="Y286" s="193"/>
      <c r="Z286" s="193"/>
      <c r="AA286" s="193"/>
      <c r="AB286" s="193"/>
      <c r="AC286" s="193"/>
      <c r="AD286" s="193"/>
      <c r="AE286" s="193"/>
      <c r="AF286" s="193"/>
      <c r="AG286" s="193"/>
      <c r="AH286" s="193"/>
      <c r="AI286" s="193"/>
      <c r="AJ286" s="193"/>
      <c r="AK286" s="193"/>
      <c r="AL286" s="193"/>
      <c r="AM286" s="193"/>
      <c r="AN286" s="193"/>
      <c r="AO286" s="193"/>
      <c r="AP286" s="193"/>
      <c r="AQ286" s="193"/>
    </row>
    <row r="287" spans="1:43" s="190" customFormat="1" x14ac:dyDescent="0.2">
      <c r="A287" s="254"/>
      <c r="B287" s="841" t="s">
        <v>220</v>
      </c>
      <c r="C287" s="256"/>
      <c r="D287" s="256"/>
      <c r="E287" s="256"/>
      <c r="F287" s="256"/>
      <c r="G287" s="255"/>
      <c r="H287" s="193"/>
      <c r="I287" s="193"/>
      <c r="J287" s="193"/>
      <c r="K287" s="193"/>
      <c r="L287" s="193"/>
      <c r="M287" s="193"/>
      <c r="N287" s="193"/>
      <c r="O287" s="193"/>
      <c r="P287" s="193"/>
      <c r="Q287" s="193"/>
      <c r="R287" s="193"/>
      <c r="S287" s="193"/>
      <c r="T287" s="193"/>
      <c r="U287" s="193"/>
      <c r="V287" s="193"/>
      <c r="W287" s="193"/>
      <c r="X287" s="193"/>
      <c r="Y287" s="193"/>
      <c r="Z287" s="193"/>
      <c r="AA287" s="193"/>
      <c r="AB287" s="193"/>
      <c r="AC287" s="193"/>
      <c r="AD287" s="193"/>
      <c r="AE287" s="193"/>
      <c r="AF287" s="193"/>
      <c r="AG287" s="193"/>
      <c r="AH287" s="193"/>
      <c r="AI287" s="193"/>
      <c r="AJ287" s="193"/>
      <c r="AK287" s="193"/>
      <c r="AL287" s="193"/>
      <c r="AM287" s="193"/>
      <c r="AN287" s="193"/>
      <c r="AO287" s="193"/>
      <c r="AP287" s="193"/>
      <c r="AQ287" s="193"/>
    </row>
    <row r="288" spans="1:43" s="190" customFormat="1" x14ac:dyDescent="0.2">
      <c r="A288" s="257"/>
      <c r="B288" s="842"/>
      <c r="C288" s="142"/>
      <c r="D288" s="142"/>
      <c r="E288" s="142"/>
      <c r="F288" s="142"/>
      <c r="G288" s="253"/>
      <c r="H288" s="193"/>
      <c r="I288" s="193"/>
      <c r="J288" s="193"/>
      <c r="K288" s="193"/>
      <c r="L288" s="193"/>
      <c r="M288" s="193"/>
      <c r="N288" s="193"/>
      <c r="O288" s="193"/>
      <c r="P288" s="193"/>
      <c r="Q288" s="193"/>
      <c r="R288" s="193"/>
      <c r="S288" s="193"/>
      <c r="T288" s="193"/>
      <c r="U288" s="193"/>
      <c r="V288" s="193"/>
      <c r="W288" s="193"/>
      <c r="X288" s="193"/>
      <c r="Y288" s="193"/>
      <c r="Z288" s="193"/>
      <c r="AA288" s="193"/>
      <c r="AB288" s="193"/>
      <c r="AC288" s="193"/>
      <c r="AD288" s="193"/>
      <c r="AE288" s="193"/>
      <c r="AF288" s="193"/>
      <c r="AG288" s="193"/>
      <c r="AH288" s="193"/>
      <c r="AI288" s="193"/>
      <c r="AJ288" s="193"/>
      <c r="AK288" s="193"/>
      <c r="AL288" s="193"/>
      <c r="AM288" s="193"/>
      <c r="AN288" s="193"/>
      <c r="AO288" s="193"/>
      <c r="AP288" s="193"/>
      <c r="AQ288" s="193"/>
    </row>
    <row r="289" spans="1:43" s="190" customFormat="1" ht="15" thickBot="1" x14ac:dyDescent="0.25">
      <c r="A289" s="258"/>
      <c r="B289" s="843"/>
      <c r="C289" s="169"/>
      <c r="D289" s="169"/>
      <c r="E289" s="169"/>
      <c r="F289" s="169"/>
      <c r="G289" s="219"/>
      <c r="H289" s="193"/>
      <c r="I289" s="193"/>
      <c r="J289" s="193"/>
      <c r="K289" s="193"/>
      <c r="L289" s="193"/>
      <c r="M289" s="193"/>
      <c r="N289" s="193"/>
      <c r="O289" s="193"/>
      <c r="P289" s="193"/>
      <c r="Q289" s="193"/>
      <c r="R289" s="193"/>
      <c r="S289" s="193"/>
      <c r="T289" s="193"/>
      <c r="U289" s="193"/>
      <c r="V289" s="193"/>
      <c r="W289" s="193"/>
      <c r="X289" s="193"/>
      <c r="Y289" s="193"/>
      <c r="Z289" s="193"/>
      <c r="AA289" s="193"/>
      <c r="AB289" s="193"/>
      <c r="AC289" s="193"/>
      <c r="AD289" s="193"/>
      <c r="AE289" s="193"/>
      <c r="AF289" s="193"/>
      <c r="AG289" s="193"/>
      <c r="AH289" s="193"/>
      <c r="AI289" s="193"/>
      <c r="AJ289" s="193"/>
      <c r="AK289" s="193"/>
      <c r="AL289" s="193"/>
      <c r="AM289" s="193"/>
      <c r="AN289" s="193"/>
      <c r="AO289" s="193"/>
      <c r="AP289" s="193"/>
      <c r="AQ289" s="193"/>
    </row>
    <row r="290" spans="1:43" s="220" customFormat="1" ht="12.75" customHeight="1" outlineLevel="1" x14ac:dyDescent="0.2">
      <c r="A290" s="259">
        <v>7034</v>
      </c>
      <c r="B290" s="217" t="s">
        <v>111</v>
      </c>
      <c r="C290" s="462">
        <v>4500</v>
      </c>
      <c r="D290" s="741">
        <v>0</v>
      </c>
      <c r="E290" s="782">
        <v>4000</v>
      </c>
      <c r="F290" s="741">
        <v>4000</v>
      </c>
      <c r="G290" s="195"/>
      <c r="H290" s="231"/>
      <c r="I290" s="202"/>
      <c r="J290" s="202"/>
      <c r="K290" s="202"/>
      <c r="L290" s="202"/>
      <c r="M290" s="202"/>
      <c r="N290" s="202"/>
      <c r="O290" s="202"/>
      <c r="P290" s="202"/>
      <c r="Q290" s="202"/>
      <c r="R290" s="202"/>
      <c r="S290" s="202"/>
      <c r="T290" s="202"/>
      <c r="U290" s="202"/>
      <c r="V290" s="202"/>
      <c r="W290" s="202"/>
      <c r="X290" s="202"/>
      <c r="Y290" s="202"/>
      <c r="Z290" s="202"/>
      <c r="AA290" s="202"/>
      <c r="AB290" s="202"/>
      <c r="AC290" s="202"/>
      <c r="AD290" s="202"/>
      <c r="AE290" s="202"/>
      <c r="AF290" s="202"/>
      <c r="AG290" s="202"/>
      <c r="AH290" s="202"/>
      <c r="AI290" s="202"/>
      <c r="AJ290" s="202"/>
      <c r="AK290" s="202"/>
      <c r="AL290" s="202"/>
      <c r="AM290" s="202"/>
      <c r="AN290" s="202"/>
      <c r="AO290" s="202"/>
      <c r="AP290" s="202"/>
      <c r="AQ290" s="202"/>
    </row>
    <row r="291" spans="1:43" s="190" customFormat="1" ht="12.75" customHeight="1" outlineLevel="1" x14ac:dyDescent="0.2">
      <c r="A291" s="259">
        <v>7092</v>
      </c>
      <c r="B291" s="217" t="s">
        <v>300</v>
      </c>
      <c r="C291" s="345">
        <v>6330</v>
      </c>
      <c r="D291" s="330">
        <v>0</v>
      </c>
      <c r="E291" s="783">
        <v>6550</v>
      </c>
      <c r="F291" s="330">
        <v>6550</v>
      </c>
      <c r="G291" s="195"/>
      <c r="H291" s="8"/>
      <c r="I291" s="193"/>
      <c r="J291" s="193"/>
      <c r="K291" s="193"/>
      <c r="L291" s="193"/>
      <c r="M291" s="193"/>
      <c r="N291" s="193"/>
      <c r="O291" s="193"/>
      <c r="P291" s="193"/>
      <c r="Q291" s="193"/>
      <c r="R291" s="193"/>
      <c r="S291" s="193"/>
      <c r="T291" s="193"/>
      <c r="U291" s="193"/>
      <c r="V291" s="193"/>
      <c r="W291" s="193"/>
      <c r="X291" s="193"/>
      <c r="Y291" s="193"/>
      <c r="Z291" s="193"/>
      <c r="AA291" s="193"/>
      <c r="AB291" s="193"/>
      <c r="AC291" s="193"/>
      <c r="AD291" s="193"/>
      <c r="AE291" s="193"/>
      <c r="AF291" s="193"/>
      <c r="AG291" s="193"/>
      <c r="AH291" s="193"/>
      <c r="AI291" s="193"/>
      <c r="AJ291" s="193"/>
      <c r="AK291" s="193"/>
      <c r="AL291" s="193"/>
      <c r="AM291" s="193"/>
      <c r="AN291" s="193"/>
      <c r="AO291" s="193"/>
      <c r="AP291" s="193"/>
      <c r="AQ291" s="193"/>
    </row>
    <row r="292" spans="1:43" s="190" customFormat="1" ht="12.75" customHeight="1" outlineLevel="1" x14ac:dyDescent="0.2">
      <c r="A292" s="259">
        <v>7011</v>
      </c>
      <c r="B292" s="217" t="s">
        <v>104</v>
      </c>
      <c r="C292" s="345">
        <v>3000</v>
      </c>
      <c r="D292" s="330">
        <v>0</v>
      </c>
      <c r="E292" s="783">
        <v>1310</v>
      </c>
      <c r="F292" s="330">
        <v>1310</v>
      </c>
      <c r="G292" s="195"/>
      <c r="H292" s="8"/>
      <c r="I292" s="193"/>
      <c r="J292" s="193"/>
      <c r="K292" s="193"/>
      <c r="L292" s="193"/>
      <c r="M292" s="193"/>
      <c r="N292" s="193"/>
      <c r="O292" s="193"/>
      <c r="P292" s="193"/>
      <c r="Q292" s="193"/>
      <c r="R292" s="193"/>
      <c r="S292" s="193"/>
      <c r="T292" s="193"/>
      <c r="U292" s="193"/>
      <c r="V292" s="193"/>
      <c r="W292" s="193"/>
      <c r="X292" s="193"/>
      <c r="Y292" s="193"/>
      <c r="Z292" s="193"/>
      <c r="AA292" s="193"/>
      <c r="AB292" s="193"/>
      <c r="AC292" s="193"/>
      <c r="AD292" s="193"/>
      <c r="AE292" s="193"/>
      <c r="AF292" s="193"/>
      <c r="AG292" s="193"/>
      <c r="AH292" s="193"/>
      <c r="AI292" s="193"/>
      <c r="AJ292" s="193"/>
      <c r="AK292" s="193"/>
      <c r="AL292" s="193"/>
      <c r="AM292" s="193"/>
      <c r="AN292" s="193"/>
      <c r="AO292" s="193"/>
      <c r="AP292" s="193"/>
      <c r="AQ292" s="193"/>
    </row>
    <row r="293" spans="1:43" s="190" customFormat="1" ht="12.75" customHeight="1" outlineLevel="1" x14ac:dyDescent="0.2">
      <c r="A293" s="259">
        <v>7041</v>
      </c>
      <c r="B293" s="217" t="s">
        <v>115</v>
      </c>
      <c r="C293" s="345">
        <v>0</v>
      </c>
      <c r="D293" s="330">
        <v>0</v>
      </c>
      <c r="E293" s="783">
        <v>0</v>
      </c>
      <c r="F293" s="330">
        <v>0</v>
      </c>
      <c r="G293" s="195"/>
      <c r="H293" s="8"/>
      <c r="I293" s="193"/>
      <c r="J293" s="193"/>
      <c r="K293" s="193"/>
      <c r="L293" s="193"/>
      <c r="M293" s="193"/>
      <c r="N293" s="193"/>
      <c r="O293" s="193"/>
      <c r="P293" s="193"/>
      <c r="Q293" s="193"/>
      <c r="R293" s="193"/>
      <c r="S293" s="193"/>
      <c r="T293" s="193"/>
      <c r="U293" s="193"/>
      <c r="V293" s="193"/>
      <c r="W293" s="193"/>
      <c r="X293" s="193"/>
      <c r="Y293" s="193"/>
      <c r="Z293" s="193"/>
      <c r="AA293" s="193"/>
      <c r="AB293" s="193"/>
      <c r="AC293" s="193"/>
      <c r="AD293" s="193"/>
      <c r="AE293" s="193"/>
      <c r="AF293" s="193"/>
      <c r="AG293" s="193"/>
      <c r="AH293" s="193"/>
      <c r="AI293" s="193"/>
      <c r="AJ293" s="193"/>
      <c r="AK293" s="193"/>
      <c r="AL293" s="193"/>
      <c r="AM293" s="193"/>
      <c r="AN293" s="193"/>
      <c r="AO293" s="193"/>
      <c r="AP293" s="193"/>
      <c r="AQ293" s="193"/>
    </row>
    <row r="294" spans="1:43" s="190" customFormat="1" ht="12.75" customHeight="1" outlineLevel="1" x14ac:dyDescent="0.2">
      <c r="A294" s="201">
        <v>7014</v>
      </c>
      <c r="B294" s="342" t="s">
        <v>225</v>
      </c>
      <c r="C294" s="345">
        <v>3800</v>
      </c>
      <c r="D294" s="330">
        <v>0</v>
      </c>
      <c r="E294" s="783">
        <v>0</v>
      </c>
      <c r="F294" s="330">
        <v>0</v>
      </c>
      <c r="G294" s="210"/>
      <c r="H294" s="8"/>
      <c r="I294" s="193"/>
      <c r="J294" s="193"/>
      <c r="K294" s="193"/>
      <c r="L294" s="193"/>
      <c r="M294" s="193"/>
      <c r="N294" s="193"/>
      <c r="O294" s="193"/>
      <c r="P294" s="193"/>
      <c r="Q294" s="193"/>
      <c r="R294" s="193"/>
      <c r="S294" s="193"/>
      <c r="T294" s="193"/>
      <c r="U294" s="193"/>
      <c r="V294" s="193"/>
      <c r="W294" s="193"/>
      <c r="X294" s="193"/>
      <c r="Y294" s="193"/>
      <c r="Z294" s="193"/>
      <c r="AA294" s="193"/>
      <c r="AB294" s="193"/>
      <c r="AC294" s="193"/>
      <c r="AD294" s="193"/>
      <c r="AE294" s="193"/>
      <c r="AF294" s="193"/>
      <c r="AG294" s="193"/>
      <c r="AH294" s="193"/>
      <c r="AI294" s="193"/>
      <c r="AJ294" s="193"/>
      <c r="AK294" s="193"/>
      <c r="AL294" s="193"/>
      <c r="AM294" s="193"/>
      <c r="AN294" s="193"/>
      <c r="AO294" s="193"/>
      <c r="AP294" s="193"/>
      <c r="AQ294" s="193"/>
    </row>
    <row r="295" spans="1:43" s="748" customFormat="1" ht="12.75" customHeight="1" outlineLevel="1" x14ac:dyDescent="0.25">
      <c r="A295" s="751" t="s">
        <v>219</v>
      </c>
      <c r="B295" s="750" t="s">
        <v>633</v>
      </c>
      <c r="C295" s="753"/>
      <c r="D295" s="752"/>
      <c r="E295" s="784">
        <v>500</v>
      </c>
      <c r="F295" s="781"/>
      <c r="G295" s="749"/>
      <c r="H295" s="747"/>
    </row>
    <row r="296" spans="1:43" s="748" customFormat="1" ht="12.75" customHeight="1" outlineLevel="1" x14ac:dyDescent="0.25">
      <c r="A296" s="751" t="s">
        <v>219</v>
      </c>
      <c r="B296" s="750" t="s">
        <v>632</v>
      </c>
      <c r="C296" s="753"/>
      <c r="D296" s="752"/>
      <c r="E296" s="784">
        <v>500</v>
      </c>
      <c r="F296" s="781"/>
      <c r="G296" s="749"/>
      <c r="H296" s="747"/>
    </row>
    <row r="297" spans="1:43" s="190" customFormat="1" ht="12.75" customHeight="1" outlineLevel="1" x14ac:dyDescent="0.2">
      <c r="A297" s="259">
        <v>7117</v>
      </c>
      <c r="B297" s="217" t="s">
        <v>306</v>
      </c>
      <c r="C297" s="345">
        <v>7875</v>
      </c>
      <c r="D297" s="330">
        <v>0</v>
      </c>
      <c r="E297" s="783">
        <v>8020.12</v>
      </c>
      <c r="F297" s="330">
        <v>8020.12</v>
      </c>
      <c r="G297" s="195"/>
      <c r="H297" s="8"/>
      <c r="I297" s="193"/>
      <c r="J297" s="193"/>
      <c r="K297" s="193"/>
      <c r="L297" s="193"/>
      <c r="M297" s="193"/>
      <c r="N297" s="193"/>
      <c r="O297" s="193"/>
      <c r="P297" s="193"/>
      <c r="Q297" s="193"/>
      <c r="R297" s="193"/>
      <c r="S297" s="193"/>
      <c r="T297" s="193"/>
      <c r="U297" s="193"/>
      <c r="V297" s="193"/>
      <c r="W297" s="193"/>
      <c r="X297" s="193"/>
      <c r="Y297" s="193"/>
      <c r="Z297" s="193"/>
      <c r="AA297" s="193"/>
      <c r="AB297" s="193"/>
      <c r="AC297" s="193"/>
      <c r="AD297" s="193"/>
      <c r="AE297" s="193"/>
      <c r="AF297" s="193"/>
      <c r="AG297" s="193"/>
      <c r="AH297" s="193"/>
      <c r="AI297" s="193"/>
      <c r="AJ297" s="193"/>
      <c r="AK297" s="193"/>
      <c r="AL297" s="193"/>
      <c r="AM297" s="193"/>
      <c r="AN297" s="193"/>
      <c r="AO297" s="193"/>
      <c r="AP297" s="193"/>
      <c r="AQ297" s="193"/>
    </row>
    <row r="298" spans="1:43" s="220" customFormat="1" ht="12.75" customHeight="1" outlineLevel="1" x14ac:dyDescent="0.2">
      <c r="A298" s="259">
        <v>7109</v>
      </c>
      <c r="B298" s="217" t="s">
        <v>131</v>
      </c>
      <c r="C298" s="345">
        <v>0</v>
      </c>
      <c r="D298" s="330">
        <v>0</v>
      </c>
      <c r="E298" s="783">
        <v>0</v>
      </c>
      <c r="F298" s="330">
        <v>0</v>
      </c>
      <c r="G298" s="195"/>
      <c r="H298" s="231"/>
      <c r="I298" s="202"/>
      <c r="J298" s="202"/>
      <c r="K298" s="202"/>
      <c r="L298" s="202"/>
      <c r="M298" s="202"/>
      <c r="N298" s="202"/>
      <c r="O298" s="202"/>
      <c r="P298" s="202"/>
      <c r="Q298" s="202"/>
      <c r="R298" s="202"/>
      <c r="S298" s="202"/>
      <c r="T298" s="202"/>
      <c r="U298" s="202"/>
      <c r="V298" s="202"/>
      <c r="W298" s="202"/>
      <c r="X298" s="202"/>
      <c r="Y298" s="202"/>
      <c r="Z298" s="202"/>
      <c r="AA298" s="202"/>
      <c r="AB298" s="202"/>
      <c r="AC298" s="202"/>
      <c r="AD298" s="202"/>
      <c r="AE298" s="202"/>
      <c r="AF298" s="202"/>
      <c r="AG298" s="202"/>
      <c r="AH298" s="202"/>
      <c r="AI298" s="202"/>
      <c r="AJ298" s="202"/>
      <c r="AK298" s="202"/>
      <c r="AL298" s="202"/>
      <c r="AM298" s="202"/>
      <c r="AN298" s="202"/>
      <c r="AO298" s="202"/>
      <c r="AP298" s="202"/>
      <c r="AQ298" s="202"/>
    </row>
    <row r="299" spans="1:43" s="220" customFormat="1" ht="12.75" customHeight="1" outlineLevel="1" x14ac:dyDescent="0.2">
      <c r="A299" s="259">
        <v>7097</v>
      </c>
      <c r="B299" s="217" t="s">
        <v>301</v>
      </c>
      <c r="C299" s="345">
        <v>3000</v>
      </c>
      <c r="D299" s="330">
        <v>0</v>
      </c>
      <c r="E299" s="783">
        <v>3000</v>
      </c>
      <c r="F299" s="330">
        <v>3000</v>
      </c>
      <c r="G299" s="195"/>
      <c r="H299" s="231"/>
      <c r="I299" s="202"/>
      <c r="J299" s="202"/>
      <c r="K299" s="202"/>
      <c r="L299" s="202"/>
      <c r="M299" s="202"/>
      <c r="N299" s="202"/>
      <c r="O299" s="202"/>
      <c r="P299" s="202"/>
      <c r="Q299" s="202"/>
      <c r="R299" s="202"/>
      <c r="S299" s="202"/>
      <c r="T299" s="202"/>
      <c r="U299" s="202"/>
      <c r="V299" s="202"/>
      <c r="W299" s="202"/>
      <c r="X299" s="202"/>
      <c r="Y299" s="202"/>
      <c r="Z299" s="202"/>
      <c r="AA299" s="202"/>
      <c r="AB299" s="202"/>
      <c r="AC299" s="202"/>
      <c r="AD299" s="202"/>
      <c r="AE299" s="202"/>
      <c r="AF299" s="202"/>
      <c r="AG299" s="202"/>
      <c r="AH299" s="202"/>
      <c r="AI299" s="202"/>
      <c r="AJ299" s="202"/>
      <c r="AK299" s="202"/>
      <c r="AL299" s="202"/>
      <c r="AM299" s="202"/>
      <c r="AN299" s="202"/>
      <c r="AO299" s="202"/>
      <c r="AP299" s="202"/>
      <c r="AQ299" s="202"/>
    </row>
    <row r="300" spans="1:43" s="220" customFormat="1" ht="12.75" customHeight="1" outlineLevel="1" x14ac:dyDescent="0.2">
      <c r="A300" s="259">
        <v>7052</v>
      </c>
      <c r="B300" s="217" t="s">
        <v>119</v>
      </c>
      <c r="C300" s="345">
        <v>2100</v>
      </c>
      <c r="D300" s="330">
        <v>0</v>
      </c>
      <c r="E300" s="783">
        <v>1141.5</v>
      </c>
      <c r="F300" s="330">
        <v>1141.5</v>
      </c>
      <c r="G300" s="210"/>
      <c r="H300" s="231"/>
      <c r="I300" s="202"/>
      <c r="J300" s="202"/>
      <c r="K300" s="202"/>
      <c r="L300" s="202"/>
      <c r="M300" s="202"/>
      <c r="N300" s="202"/>
      <c r="O300" s="202"/>
      <c r="P300" s="202"/>
      <c r="Q300" s="202"/>
      <c r="R300" s="202"/>
      <c r="S300" s="202"/>
      <c r="T300" s="202"/>
      <c r="U300" s="202"/>
      <c r="V300" s="202"/>
      <c r="W300" s="202"/>
      <c r="X300" s="202"/>
      <c r="Y300" s="202"/>
      <c r="Z300" s="202"/>
      <c r="AA300" s="202"/>
      <c r="AB300" s="202"/>
      <c r="AC300" s="202"/>
      <c r="AD300" s="202"/>
      <c r="AE300" s="202"/>
      <c r="AF300" s="202"/>
      <c r="AG300" s="202"/>
      <c r="AH300" s="202"/>
      <c r="AI300" s="202"/>
      <c r="AJ300" s="202"/>
      <c r="AK300" s="202"/>
      <c r="AL300" s="202"/>
      <c r="AM300" s="202"/>
      <c r="AN300" s="202"/>
      <c r="AO300" s="202"/>
      <c r="AP300" s="202"/>
      <c r="AQ300" s="202"/>
    </row>
    <row r="301" spans="1:43" s="220" customFormat="1" ht="12.75" customHeight="1" outlineLevel="1" x14ac:dyDescent="0.2">
      <c r="A301" s="201">
        <v>7056</v>
      </c>
      <c r="B301" s="342" t="s">
        <v>234</v>
      </c>
      <c r="C301" s="345">
        <v>0</v>
      </c>
      <c r="D301" s="330">
        <v>0</v>
      </c>
      <c r="E301" s="783">
        <v>0</v>
      </c>
      <c r="F301" s="330">
        <v>0</v>
      </c>
      <c r="G301" s="210"/>
      <c r="H301" s="231"/>
      <c r="I301" s="202"/>
      <c r="J301" s="202"/>
      <c r="K301" s="202"/>
      <c r="L301" s="202"/>
      <c r="M301" s="202"/>
      <c r="N301" s="202"/>
      <c r="O301" s="202"/>
      <c r="P301" s="202"/>
      <c r="Q301" s="202"/>
      <c r="R301" s="202"/>
      <c r="S301" s="202"/>
      <c r="T301" s="202"/>
      <c r="U301" s="202"/>
      <c r="V301" s="202"/>
      <c r="W301" s="202"/>
      <c r="X301" s="202"/>
      <c r="Y301" s="202"/>
      <c r="Z301" s="202"/>
      <c r="AA301" s="202"/>
      <c r="AB301" s="202"/>
      <c r="AC301" s="202"/>
      <c r="AD301" s="202"/>
      <c r="AE301" s="202"/>
      <c r="AF301" s="202"/>
      <c r="AG301" s="202"/>
      <c r="AH301" s="202"/>
      <c r="AI301" s="202"/>
      <c r="AJ301" s="202"/>
      <c r="AK301" s="202"/>
      <c r="AL301" s="202"/>
      <c r="AM301" s="202"/>
      <c r="AN301" s="202"/>
      <c r="AO301" s="202"/>
      <c r="AP301" s="202"/>
      <c r="AQ301" s="202"/>
    </row>
    <row r="302" spans="1:43" s="190" customFormat="1" ht="12.75" customHeight="1" outlineLevel="1" x14ac:dyDescent="0.2">
      <c r="A302" s="201">
        <v>7110</v>
      </c>
      <c r="B302" s="342" t="s">
        <v>247</v>
      </c>
      <c r="C302" s="345">
        <v>1318</v>
      </c>
      <c r="D302" s="330">
        <v>0</v>
      </c>
      <c r="E302" s="783">
        <v>0</v>
      </c>
      <c r="F302" s="330">
        <v>0</v>
      </c>
      <c r="G302" s="210"/>
      <c r="H302" s="8"/>
      <c r="I302" s="193"/>
      <c r="J302" s="193"/>
      <c r="K302" s="193"/>
      <c r="L302" s="193"/>
      <c r="M302" s="193"/>
      <c r="N302" s="193"/>
      <c r="O302" s="193"/>
      <c r="P302" s="193"/>
      <c r="Q302" s="193"/>
      <c r="R302" s="193"/>
      <c r="S302" s="193"/>
      <c r="T302" s="193"/>
      <c r="U302" s="193"/>
      <c r="V302" s="193"/>
      <c r="W302" s="193"/>
      <c r="X302" s="193"/>
      <c r="Y302" s="193"/>
      <c r="Z302" s="193"/>
      <c r="AA302" s="193"/>
      <c r="AB302" s="193"/>
      <c r="AC302" s="193"/>
      <c r="AD302" s="193"/>
      <c r="AE302" s="193"/>
      <c r="AF302" s="193"/>
      <c r="AG302" s="193"/>
      <c r="AH302" s="193"/>
      <c r="AI302" s="193"/>
      <c r="AJ302" s="193"/>
      <c r="AK302" s="193"/>
      <c r="AL302" s="193"/>
      <c r="AM302" s="193"/>
      <c r="AN302" s="193"/>
      <c r="AO302" s="193"/>
      <c r="AP302" s="193"/>
      <c r="AQ302" s="193"/>
    </row>
    <row r="303" spans="1:43" s="748" customFormat="1" ht="12.75" customHeight="1" outlineLevel="1" x14ac:dyDescent="0.25">
      <c r="A303" s="751" t="s">
        <v>219</v>
      </c>
      <c r="B303" s="750" t="s">
        <v>631</v>
      </c>
      <c r="C303" s="753"/>
      <c r="D303" s="752"/>
      <c r="E303" s="784">
        <v>500</v>
      </c>
      <c r="F303" s="781"/>
      <c r="G303" s="749"/>
      <c r="H303" s="747"/>
    </row>
    <row r="304" spans="1:43" s="190" customFormat="1" ht="12.75" customHeight="1" outlineLevel="1" x14ac:dyDescent="0.2">
      <c r="A304" s="259">
        <v>7063</v>
      </c>
      <c r="B304" s="217" t="s">
        <v>122</v>
      </c>
      <c r="C304" s="345">
        <v>4500</v>
      </c>
      <c r="D304" s="330">
        <v>0</v>
      </c>
      <c r="E304" s="783">
        <v>4000</v>
      </c>
      <c r="F304" s="330">
        <v>4000</v>
      </c>
      <c r="G304" s="195"/>
      <c r="H304" s="8"/>
      <c r="I304" s="193"/>
      <c r="J304" s="193"/>
      <c r="K304" s="193"/>
      <c r="L304" s="193"/>
      <c r="M304" s="193"/>
      <c r="N304" s="193"/>
      <c r="O304" s="193"/>
      <c r="P304" s="193"/>
      <c r="Q304" s="193"/>
      <c r="R304" s="193"/>
      <c r="S304" s="193"/>
      <c r="T304" s="193"/>
      <c r="U304" s="193"/>
      <c r="V304" s="193"/>
      <c r="W304" s="193"/>
      <c r="X304" s="193"/>
      <c r="Y304" s="193"/>
      <c r="Z304" s="193"/>
      <c r="AA304" s="193"/>
      <c r="AB304" s="193"/>
      <c r="AC304" s="193"/>
      <c r="AD304" s="193"/>
      <c r="AE304" s="193"/>
      <c r="AF304" s="193"/>
      <c r="AG304" s="193"/>
      <c r="AH304" s="193"/>
      <c r="AI304" s="193"/>
      <c r="AJ304" s="193"/>
      <c r="AK304" s="193"/>
      <c r="AL304" s="193"/>
      <c r="AM304" s="193"/>
      <c r="AN304" s="193"/>
      <c r="AO304" s="193"/>
      <c r="AP304" s="193"/>
      <c r="AQ304" s="193"/>
    </row>
    <row r="305" spans="1:43" s="190" customFormat="1" ht="12.75" customHeight="1" outlineLevel="1" x14ac:dyDescent="0.2">
      <c r="A305" s="201">
        <v>7053</v>
      </c>
      <c r="B305" s="342" t="s">
        <v>233</v>
      </c>
      <c r="C305" s="345">
        <v>3700</v>
      </c>
      <c r="D305" s="330">
        <v>0</v>
      </c>
      <c r="E305" s="783">
        <v>2020.5</v>
      </c>
      <c r="F305" s="330">
        <v>2020.5</v>
      </c>
      <c r="G305" s="210"/>
      <c r="H305" s="8"/>
      <c r="I305" s="193"/>
      <c r="J305" s="193"/>
      <c r="K305" s="193"/>
      <c r="L305" s="193"/>
      <c r="M305" s="193"/>
      <c r="N305" s="193"/>
      <c r="O305" s="193"/>
      <c r="P305" s="193"/>
      <c r="Q305" s="193"/>
      <c r="R305" s="193"/>
      <c r="S305" s="193"/>
      <c r="T305" s="193"/>
      <c r="U305" s="193"/>
      <c r="V305" s="193"/>
      <c r="W305" s="193"/>
      <c r="X305" s="193"/>
      <c r="Y305" s="193"/>
      <c r="Z305" s="193"/>
      <c r="AA305" s="193"/>
      <c r="AB305" s="193"/>
      <c r="AC305" s="193"/>
      <c r="AD305" s="193"/>
      <c r="AE305" s="193"/>
      <c r="AF305" s="193"/>
      <c r="AG305" s="193"/>
      <c r="AH305" s="193"/>
      <c r="AI305" s="193"/>
      <c r="AJ305" s="193"/>
      <c r="AK305" s="193"/>
      <c r="AL305" s="193"/>
      <c r="AM305" s="193"/>
      <c r="AN305" s="193"/>
      <c r="AO305" s="193"/>
      <c r="AP305" s="193"/>
      <c r="AQ305" s="193"/>
    </row>
    <row r="306" spans="1:43" s="190" customFormat="1" ht="12.75" customHeight="1" outlineLevel="1" x14ac:dyDescent="0.2">
      <c r="A306" s="201">
        <v>7080</v>
      </c>
      <c r="B306" s="342" t="s">
        <v>242</v>
      </c>
      <c r="C306" s="345">
        <v>0</v>
      </c>
      <c r="D306" s="330">
        <v>0</v>
      </c>
      <c r="E306" s="783">
        <v>800</v>
      </c>
      <c r="F306" s="330">
        <v>800</v>
      </c>
      <c r="G306" s="210"/>
      <c r="H306" s="8"/>
      <c r="I306" s="193"/>
      <c r="J306" s="193"/>
      <c r="K306" s="193"/>
      <c r="L306" s="193"/>
      <c r="M306" s="193"/>
      <c r="N306" s="193"/>
      <c r="O306" s="193"/>
      <c r="P306" s="193"/>
      <c r="Q306" s="193"/>
      <c r="R306" s="193"/>
      <c r="S306" s="193"/>
      <c r="T306" s="193"/>
      <c r="U306" s="193"/>
      <c r="V306" s="193"/>
      <c r="W306" s="193"/>
      <c r="X306" s="193"/>
      <c r="Y306" s="193"/>
      <c r="Z306" s="193"/>
      <c r="AA306" s="193"/>
      <c r="AB306" s="193"/>
      <c r="AC306" s="193"/>
      <c r="AD306" s="193"/>
      <c r="AE306" s="193"/>
      <c r="AF306" s="193"/>
      <c r="AG306" s="193"/>
      <c r="AH306" s="193"/>
      <c r="AI306" s="193"/>
      <c r="AJ306" s="193"/>
      <c r="AK306" s="193"/>
      <c r="AL306" s="193"/>
      <c r="AM306" s="193"/>
      <c r="AN306" s="193"/>
      <c r="AO306" s="193"/>
      <c r="AP306" s="193"/>
      <c r="AQ306" s="193"/>
    </row>
    <row r="307" spans="1:43" s="190" customFormat="1" ht="12.75" customHeight="1" outlineLevel="1" x14ac:dyDescent="0.2">
      <c r="A307" s="201">
        <v>7033</v>
      </c>
      <c r="B307" s="342" t="s">
        <v>229</v>
      </c>
      <c r="C307" s="345">
        <v>3200</v>
      </c>
      <c r="D307" s="330">
        <v>0</v>
      </c>
      <c r="E307" s="783">
        <v>2745</v>
      </c>
      <c r="F307" s="330">
        <v>2745</v>
      </c>
      <c r="G307" s="210"/>
      <c r="H307" s="8"/>
      <c r="I307" s="193"/>
      <c r="J307" s="193"/>
      <c r="K307" s="193"/>
      <c r="L307" s="193"/>
      <c r="M307" s="193"/>
      <c r="N307" s="193"/>
      <c r="O307" s="193"/>
      <c r="P307" s="193"/>
      <c r="Q307" s="193"/>
      <c r="R307" s="193"/>
      <c r="S307" s="193"/>
      <c r="T307" s="193"/>
      <c r="U307" s="193"/>
      <c r="V307" s="193"/>
      <c r="W307" s="193"/>
      <c r="X307" s="193"/>
      <c r="Y307" s="193"/>
      <c r="Z307" s="193"/>
      <c r="AA307" s="193"/>
      <c r="AB307" s="193"/>
      <c r="AC307" s="193"/>
      <c r="AD307" s="193"/>
      <c r="AE307" s="193"/>
      <c r="AF307" s="193"/>
      <c r="AG307" s="193"/>
      <c r="AH307" s="193"/>
      <c r="AI307" s="193"/>
      <c r="AJ307" s="193"/>
      <c r="AK307" s="193"/>
      <c r="AL307" s="193"/>
      <c r="AM307" s="193"/>
      <c r="AN307" s="193"/>
      <c r="AO307" s="193"/>
      <c r="AP307" s="193"/>
      <c r="AQ307" s="193"/>
    </row>
    <row r="308" spans="1:43" s="190" customFormat="1" ht="12.75" customHeight="1" outlineLevel="1" x14ac:dyDescent="0.2">
      <c r="A308" s="259">
        <v>7035</v>
      </c>
      <c r="B308" s="217" t="s">
        <v>112</v>
      </c>
      <c r="C308" s="345">
        <v>3500</v>
      </c>
      <c r="D308" s="330">
        <v>0</v>
      </c>
      <c r="E308" s="783">
        <v>2600</v>
      </c>
      <c r="F308" s="330">
        <v>2600</v>
      </c>
      <c r="G308" s="195"/>
      <c r="H308" s="8"/>
      <c r="I308" s="193"/>
      <c r="J308" s="193"/>
      <c r="K308" s="193"/>
      <c r="L308" s="193"/>
      <c r="M308" s="193"/>
      <c r="N308" s="193"/>
      <c r="O308" s="193"/>
      <c r="P308" s="193"/>
      <c r="Q308" s="193"/>
      <c r="R308" s="193"/>
      <c r="S308" s="193"/>
      <c r="T308" s="193"/>
      <c r="U308" s="193"/>
      <c r="V308" s="193"/>
      <c r="W308" s="193"/>
      <c r="X308" s="193"/>
      <c r="Y308" s="193"/>
      <c r="Z308" s="193"/>
      <c r="AA308" s="193"/>
      <c r="AB308" s="193"/>
      <c r="AC308" s="193"/>
      <c r="AD308" s="193"/>
      <c r="AE308" s="193"/>
      <c r="AF308" s="193"/>
      <c r="AG308" s="193"/>
      <c r="AH308" s="193"/>
      <c r="AI308" s="193"/>
      <c r="AJ308" s="193"/>
      <c r="AK308" s="193"/>
      <c r="AL308" s="193"/>
      <c r="AM308" s="193"/>
      <c r="AN308" s="193"/>
      <c r="AO308" s="193"/>
      <c r="AP308" s="193"/>
      <c r="AQ308" s="193"/>
    </row>
    <row r="309" spans="1:43" s="220" customFormat="1" ht="12.75" customHeight="1" outlineLevel="1" x14ac:dyDescent="0.2">
      <c r="A309" s="259">
        <v>7132</v>
      </c>
      <c r="B309" s="217" t="s">
        <v>434</v>
      </c>
      <c r="C309" s="345">
        <v>0</v>
      </c>
      <c r="D309" s="330">
        <v>0</v>
      </c>
      <c r="E309" s="783">
        <v>650</v>
      </c>
      <c r="F309" s="330">
        <v>650</v>
      </c>
      <c r="G309" s="195"/>
      <c r="H309" s="231"/>
      <c r="I309" s="202"/>
      <c r="J309" s="202"/>
      <c r="K309" s="202"/>
      <c r="L309" s="202"/>
      <c r="M309" s="202"/>
      <c r="N309" s="202"/>
      <c r="O309" s="202"/>
      <c r="P309" s="202"/>
      <c r="Q309" s="202"/>
      <c r="R309" s="202"/>
      <c r="S309" s="202"/>
      <c r="T309" s="202"/>
      <c r="U309" s="202"/>
      <c r="V309" s="202"/>
      <c r="W309" s="202"/>
      <c r="X309" s="202"/>
      <c r="Y309" s="202"/>
      <c r="Z309" s="202"/>
      <c r="AA309" s="202"/>
      <c r="AB309" s="202"/>
      <c r="AC309" s="202"/>
      <c r="AD309" s="202"/>
      <c r="AE309" s="202"/>
      <c r="AF309" s="202"/>
      <c r="AG309" s="202"/>
      <c r="AH309" s="202"/>
      <c r="AI309" s="202"/>
      <c r="AJ309" s="202"/>
      <c r="AK309" s="202"/>
      <c r="AL309" s="202"/>
      <c r="AM309" s="202"/>
      <c r="AN309" s="202"/>
      <c r="AO309" s="202"/>
      <c r="AP309" s="202"/>
      <c r="AQ309" s="202"/>
    </row>
    <row r="310" spans="1:43" s="190" customFormat="1" ht="12.75" customHeight="1" outlineLevel="1" x14ac:dyDescent="0.2">
      <c r="A310" s="201">
        <v>7119</v>
      </c>
      <c r="B310" s="342" t="s">
        <v>307</v>
      </c>
      <c r="C310" s="345">
        <v>1103.76</v>
      </c>
      <c r="D310" s="330">
        <v>0</v>
      </c>
      <c r="E310" s="783">
        <v>1500</v>
      </c>
      <c r="F310" s="330">
        <v>1500</v>
      </c>
      <c r="G310" s="195"/>
      <c r="H310" s="8"/>
      <c r="I310" s="193"/>
      <c r="J310" s="193"/>
      <c r="K310" s="193"/>
      <c r="L310" s="193"/>
      <c r="M310" s="193"/>
      <c r="N310" s="193"/>
      <c r="O310" s="193"/>
      <c r="P310" s="193"/>
      <c r="Q310" s="193"/>
      <c r="R310" s="193"/>
      <c r="S310" s="193"/>
      <c r="T310" s="193"/>
      <c r="U310" s="193"/>
      <c r="V310" s="193"/>
      <c r="W310" s="193"/>
      <c r="X310" s="193"/>
      <c r="Y310" s="193"/>
      <c r="Z310" s="193"/>
      <c r="AA310" s="193"/>
      <c r="AB310" s="193"/>
      <c r="AC310" s="193"/>
      <c r="AD310" s="193"/>
      <c r="AE310" s="193"/>
      <c r="AF310" s="193"/>
      <c r="AG310" s="193"/>
      <c r="AH310" s="193"/>
      <c r="AI310" s="193"/>
      <c r="AJ310" s="193"/>
      <c r="AK310" s="193"/>
      <c r="AL310" s="193"/>
      <c r="AM310" s="193"/>
      <c r="AN310" s="193"/>
      <c r="AO310" s="193"/>
      <c r="AP310" s="193"/>
      <c r="AQ310" s="193"/>
    </row>
    <row r="311" spans="1:43" s="220" customFormat="1" outlineLevel="1" x14ac:dyDescent="0.2">
      <c r="A311" s="201">
        <v>7046</v>
      </c>
      <c r="B311" s="342" t="s">
        <v>232</v>
      </c>
      <c r="C311" s="345">
        <v>0</v>
      </c>
      <c r="D311" s="330">
        <v>0</v>
      </c>
      <c r="E311" s="783">
        <v>289</v>
      </c>
      <c r="F311" s="330">
        <v>0</v>
      </c>
      <c r="G311" s="210"/>
      <c r="H311" s="232"/>
      <c r="I311" s="232"/>
      <c r="J311" s="202"/>
      <c r="K311" s="202"/>
      <c r="L311" s="202"/>
      <c r="M311" s="202"/>
      <c r="N311" s="202"/>
      <c r="O311" s="202"/>
      <c r="P311" s="202"/>
      <c r="Q311" s="202"/>
      <c r="R311" s="202"/>
      <c r="S311" s="202"/>
      <c r="T311" s="202"/>
      <c r="U311" s="202"/>
      <c r="V311" s="202"/>
      <c r="W311" s="202"/>
      <c r="X311" s="202"/>
      <c r="Y311" s="202"/>
      <c r="Z311" s="202"/>
      <c r="AA311" s="202"/>
      <c r="AB311" s="202"/>
      <c r="AC311" s="202"/>
      <c r="AD311" s="202"/>
      <c r="AE311" s="202"/>
      <c r="AF311" s="202"/>
      <c r="AG311" s="202"/>
      <c r="AH311" s="202"/>
      <c r="AI311" s="202"/>
      <c r="AJ311" s="202"/>
      <c r="AK311" s="202"/>
      <c r="AL311" s="202"/>
      <c r="AM311" s="202"/>
      <c r="AN311" s="202"/>
      <c r="AO311" s="202"/>
      <c r="AP311" s="202"/>
      <c r="AQ311" s="202"/>
    </row>
    <row r="312" spans="1:43" s="220" customFormat="1" ht="12.75" customHeight="1" outlineLevel="1" x14ac:dyDescent="0.2">
      <c r="A312" s="201">
        <v>7508</v>
      </c>
      <c r="B312" s="342" t="s">
        <v>310</v>
      </c>
      <c r="C312" s="345">
        <v>0</v>
      </c>
      <c r="D312" s="330">
        <v>0</v>
      </c>
      <c r="E312" s="783">
        <v>0</v>
      </c>
      <c r="F312" s="330">
        <v>0</v>
      </c>
      <c r="G312" s="210"/>
      <c r="H312" s="231"/>
      <c r="I312" s="202"/>
      <c r="J312" s="202"/>
      <c r="K312" s="202"/>
      <c r="L312" s="202"/>
      <c r="M312" s="202"/>
      <c r="N312" s="202"/>
      <c r="O312" s="202"/>
      <c r="P312" s="202"/>
      <c r="Q312" s="202"/>
      <c r="R312" s="202"/>
      <c r="S312" s="202"/>
      <c r="T312" s="202"/>
      <c r="U312" s="202"/>
      <c r="V312" s="202"/>
      <c r="W312" s="202"/>
      <c r="X312" s="202"/>
      <c r="Y312" s="202"/>
      <c r="Z312" s="202"/>
      <c r="AA312" s="202"/>
      <c r="AB312" s="202"/>
      <c r="AC312" s="202"/>
      <c r="AD312" s="202"/>
      <c r="AE312" s="202"/>
      <c r="AF312" s="202"/>
      <c r="AG312" s="202"/>
      <c r="AH312" s="202"/>
      <c r="AI312" s="202"/>
      <c r="AJ312" s="202"/>
      <c r="AK312" s="202"/>
      <c r="AL312" s="202"/>
      <c r="AM312" s="202"/>
      <c r="AN312" s="202"/>
      <c r="AO312" s="202"/>
      <c r="AP312" s="202"/>
      <c r="AQ312" s="202"/>
    </row>
    <row r="313" spans="1:43" s="190" customFormat="1" ht="12.75" customHeight="1" outlineLevel="1" x14ac:dyDescent="0.2">
      <c r="A313" s="201">
        <v>7017</v>
      </c>
      <c r="B313" s="342" t="s">
        <v>228</v>
      </c>
      <c r="C313" s="345">
        <v>6500</v>
      </c>
      <c r="D313" s="330">
        <v>0</v>
      </c>
      <c r="E313" s="783">
        <v>3700</v>
      </c>
      <c r="F313" s="330">
        <v>3700</v>
      </c>
      <c r="G313" s="210"/>
      <c r="H313" s="8"/>
      <c r="I313" s="193"/>
      <c r="J313" s="193"/>
      <c r="K313" s="193"/>
      <c r="L313" s="193"/>
      <c r="M313" s="193"/>
      <c r="N313" s="193"/>
      <c r="O313" s="193"/>
      <c r="P313" s="193"/>
      <c r="Q313" s="193"/>
      <c r="R313" s="193"/>
      <c r="S313" s="193"/>
      <c r="T313" s="193"/>
      <c r="U313" s="193"/>
      <c r="V313" s="193"/>
      <c r="W313" s="193"/>
      <c r="X313" s="193"/>
      <c r="Y313" s="193"/>
      <c r="Z313" s="193"/>
      <c r="AA313" s="193"/>
      <c r="AB313" s="193"/>
      <c r="AC313" s="193"/>
      <c r="AD313" s="193"/>
      <c r="AE313" s="193"/>
      <c r="AF313" s="193"/>
      <c r="AG313" s="193"/>
      <c r="AH313" s="193"/>
      <c r="AI313" s="193"/>
      <c r="AJ313" s="193"/>
      <c r="AK313" s="193"/>
      <c r="AL313" s="193"/>
      <c r="AM313" s="193"/>
      <c r="AN313" s="193"/>
      <c r="AO313" s="193"/>
      <c r="AP313" s="193"/>
      <c r="AQ313" s="193"/>
    </row>
    <row r="314" spans="1:43" s="190" customFormat="1" ht="12.75" customHeight="1" outlineLevel="1" x14ac:dyDescent="0.2">
      <c r="A314" s="259">
        <v>7127</v>
      </c>
      <c r="B314" s="217" t="s">
        <v>215</v>
      </c>
      <c r="C314" s="345">
        <v>100</v>
      </c>
      <c r="D314" s="330">
        <v>0</v>
      </c>
      <c r="E314" s="783">
        <v>0</v>
      </c>
      <c r="F314" s="330">
        <v>0</v>
      </c>
      <c r="G314" s="195"/>
      <c r="H314" s="8"/>
      <c r="I314" s="193"/>
      <c r="J314" s="193"/>
      <c r="K314" s="193"/>
      <c r="L314" s="193"/>
      <c r="M314" s="193"/>
      <c r="N314" s="193"/>
      <c r="O314" s="193"/>
      <c r="P314" s="193"/>
      <c r="Q314" s="193"/>
      <c r="R314" s="193"/>
      <c r="S314" s="193"/>
      <c r="T314" s="193"/>
      <c r="U314" s="193"/>
      <c r="V314" s="193"/>
      <c r="W314" s="193"/>
      <c r="X314" s="193"/>
      <c r="Y314" s="193"/>
      <c r="Z314" s="193"/>
      <c r="AA314" s="193"/>
      <c r="AB314" s="193"/>
      <c r="AC314" s="193"/>
      <c r="AD314" s="193"/>
      <c r="AE314" s="193"/>
      <c r="AF314" s="193"/>
      <c r="AG314" s="193"/>
      <c r="AH314" s="193"/>
      <c r="AI314" s="193"/>
      <c r="AJ314" s="193"/>
      <c r="AK314" s="193"/>
      <c r="AL314" s="193"/>
      <c r="AM314" s="193"/>
      <c r="AN314" s="193"/>
      <c r="AO314" s="193"/>
      <c r="AP314" s="193"/>
      <c r="AQ314" s="193"/>
    </row>
    <row r="315" spans="1:43" s="220" customFormat="1" ht="12.75" customHeight="1" outlineLevel="1" x14ac:dyDescent="0.2">
      <c r="A315" s="259">
        <v>7087</v>
      </c>
      <c r="B315" s="233" t="s">
        <v>128</v>
      </c>
      <c r="C315" s="345">
        <v>1175</v>
      </c>
      <c r="D315" s="330">
        <v>0</v>
      </c>
      <c r="E315" s="783">
        <v>0</v>
      </c>
      <c r="F315" s="330">
        <v>0</v>
      </c>
      <c r="G315" s="195"/>
      <c r="H315" s="231"/>
      <c r="I315" s="202"/>
      <c r="J315" s="202"/>
      <c r="K315" s="202"/>
      <c r="L315" s="202"/>
      <c r="M315" s="202"/>
      <c r="N315" s="202"/>
      <c r="O315" s="202"/>
      <c r="P315" s="202"/>
      <c r="Q315" s="202"/>
      <c r="R315" s="202"/>
      <c r="S315" s="202"/>
      <c r="T315" s="202"/>
      <c r="U315" s="202"/>
      <c r="V315" s="202"/>
      <c r="W315" s="202"/>
      <c r="X315" s="202"/>
      <c r="Y315" s="202"/>
      <c r="Z315" s="202"/>
      <c r="AA315" s="202"/>
      <c r="AB315" s="202"/>
      <c r="AC315" s="202"/>
      <c r="AD315" s="202"/>
      <c r="AE315" s="202"/>
      <c r="AF315" s="202"/>
      <c r="AG315" s="202"/>
      <c r="AH315" s="202"/>
      <c r="AI315" s="202"/>
      <c r="AJ315" s="202"/>
      <c r="AK315" s="202"/>
      <c r="AL315" s="202"/>
      <c r="AM315" s="202"/>
      <c r="AN315" s="202"/>
      <c r="AO315" s="202"/>
      <c r="AP315" s="202"/>
      <c r="AQ315" s="202"/>
    </row>
    <row r="316" spans="1:43" s="438" customFormat="1" ht="12.75" hidden="1" customHeight="1" outlineLevel="1" x14ac:dyDescent="0.25">
      <c r="A316" s="434" t="s">
        <v>222</v>
      </c>
      <c r="B316" s="435" t="s">
        <v>238</v>
      </c>
      <c r="C316" s="757">
        <v>0</v>
      </c>
      <c r="D316" s="372">
        <v>0</v>
      </c>
      <c r="E316" s="785"/>
      <c r="F316" s="330">
        <v>0</v>
      </c>
      <c r="G316" s="373"/>
      <c r="H316" s="436"/>
      <c r="I316" s="437"/>
    </row>
    <row r="317" spans="1:43" s="190" customFormat="1" ht="12.75" customHeight="1" outlineLevel="1" x14ac:dyDescent="0.2">
      <c r="A317" s="201">
        <v>7116</v>
      </c>
      <c r="B317" s="342" t="s">
        <v>197</v>
      </c>
      <c r="C317" s="345">
        <v>1200</v>
      </c>
      <c r="D317" s="330">
        <v>0</v>
      </c>
      <c r="E317" s="783">
        <v>1105</v>
      </c>
      <c r="F317" s="330">
        <v>1105</v>
      </c>
      <c r="G317" s="210"/>
      <c r="H317" s="8"/>
      <c r="I317" s="193"/>
      <c r="J317" s="193"/>
      <c r="K317" s="193"/>
      <c r="L317" s="193"/>
      <c r="M317" s="193"/>
      <c r="N317" s="193"/>
      <c r="O317" s="193"/>
      <c r="P317" s="193"/>
      <c r="Q317" s="193"/>
      <c r="R317" s="193"/>
      <c r="S317" s="193"/>
      <c r="T317" s="193"/>
      <c r="U317" s="193"/>
      <c r="V317" s="193"/>
      <c r="W317" s="193"/>
      <c r="X317" s="193"/>
      <c r="Y317" s="193"/>
      <c r="Z317" s="193"/>
      <c r="AA317" s="193"/>
      <c r="AB317" s="193"/>
      <c r="AC317" s="193"/>
      <c r="AD317" s="193"/>
      <c r="AE317" s="193"/>
      <c r="AF317" s="193"/>
      <c r="AG317" s="193"/>
      <c r="AH317" s="193"/>
      <c r="AI317" s="193"/>
      <c r="AJ317" s="193"/>
      <c r="AK317" s="193"/>
      <c r="AL317" s="193"/>
      <c r="AM317" s="193"/>
      <c r="AN317" s="193"/>
      <c r="AO317" s="193"/>
      <c r="AP317" s="193"/>
      <c r="AQ317" s="193"/>
    </row>
    <row r="318" spans="1:43" s="748" customFormat="1" ht="12.75" customHeight="1" outlineLevel="1" x14ac:dyDescent="0.25">
      <c r="A318" s="751" t="s">
        <v>219</v>
      </c>
      <c r="B318" s="750" t="s">
        <v>591</v>
      </c>
      <c r="C318" s="753"/>
      <c r="D318" s="752"/>
      <c r="E318" s="784">
        <v>500</v>
      </c>
      <c r="F318" s="62">
        <v>500</v>
      </c>
      <c r="G318" s="749"/>
      <c r="H318" s="747"/>
    </row>
    <row r="319" spans="1:43" s="220" customFormat="1" ht="12.75" customHeight="1" outlineLevel="1" x14ac:dyDescent="0.2">
      <c r="A319" s="259">
        <v>7058</v>
      </c>
      <c r="B319" s="217" t="s">
        <v>120</v>
      </c>
      <c r="C319" s="345">
        <v>3000</v>
      </c>
      <c r="D319" s="330">
        <v>0</v>
      </c>
      <c r="E319" s="783">
        <v>2000</v>
      </c>
      <c r="F319" s="330">
        <v>2000</v>
      </c>
      <c r="G319" s="195"/>
      <c r="H319" s="231"/>
      <c r="I319" s="202"/>
      <c r="J319" s="202"/>
      <c r="K319" s="202"/>
      <c r="L319" s="202"/>
      <c r="M319" s="202"/>
      <c r="N319" s="202"/>
      <c r="O319" s="202"/>
      <c r="P319" s="202"/>
      <c r="Q319" s="202"/>
      <c r="R319" s="202"/>
      <c r="S319" s="202"/>
      <c r="T319" s="202"/>
      <c r="U319" s="202"/>
      <c r="V319" s="202"/>
      <c r="W319" s="202"/>
      <c r="X319" s="202"/>
      <c r="Y319" s="202"/>
      <c r="Z319" s="202"/>
      <c r="AA319" s="202"/>
      <c r="AB319" s="202"/>
      <c r="AC319" s="202"/>
      <c r="AD319" s="202"/>
      <c r="AE319" s="202"/>
      <c r="AF319" s="202"/>
      <c r="AG319" s="202"/>
      <c r="AH319" s="202"/>
      <c r="AI319" s="202"/>
      <c r="AJ319" s="202"/>
      <c r="AK319" s="202"/>
      <c r="AL319" s="202"/>
      <c r="AM319" s="202"/>
      <c r="AN319" s="202"/>
      <c r="AO319" s="202"/>
      <c r="AP319" s="202"/>
      <c r="AQ319" s="202"/>
    </row>
    <row r="320" spans="1:43" s="190" customFormat="1" ht="12.75" customHeight="1" outlineLevel="1" x14ac:dyDescent="0.2">
      <c r="A320" s="259">
        <v>7013</v>
      </c>
      <c r="B320" s="217" t="s">
        <v>105</v>
      </c>
      <c r="C320" s="345">
        <v>0</v>
      </c>
      <c r="D320" s="330">
        <v>0</v>
      </c>
      <c r="E320" s="783"/>
      <c r="F320" s="330">
        <v>0</v>
      </c>
      <c r="G320" s="195"/>
      <c r="H320" s="8"/>
      <c r="I320" s="193"/>
      <c r="J320" s="193"/>
      <c r="K320" s="193"/>
      <c r="L320" s="193"/>
      <c r="M320" s="193"/>
      <c r="N320" s="193"/>
      <c r="O320" s="193"/>
      <c r="P320" s="193"/>
      <c r="Q320" s="193"/>
      <c r="R320" s="193"/>
      <c r="S320" s="193"/>
      <c r="T320" s="193"/>
      <c r="U320" s="193"/>
      <c r="V320" s="193"/>
      <c r="W320" s="193"/>
      <c r="X320" s="193"/>
      <c r="Y320" s="193"/>
      <c r="Z320" s="193"/>
      <c r="AA320" s="193"/>
      <c r="AB320" s="193"/>
      <c r="AC320" s="193"/>
      <c r="AD320" s="193"/>
      <c r="AE320" s="193"/>
      <c r="AF320" s="193"/>
      <c r="AG320" s="193"/>
      <c r="AH320" s="193"/>
      <c r="AI320" s="193"/>
      <c r="AJ320" s="193"/>
      <c r="AK320" s="193"/>
      <c r="AL320" s="193"/>
      <c r="AM320" s="193"/>
      <c r="AN320" s="193"/>
      <c r="AO320" s="193"/>
      <c r="AP320" s="193"/>
      <c r="AQ320" s="193"/>
    </row>
    <row r="321" spans="1:43" s="190" customFormat="1" ht="12.75" customHeight="1" outlineLevel="1" x14ac:dyDescent="0.2">
      <c r="A321" s="259">
        <v>7006</v>
      </c>
      <c r="B321" s="217" t="s">
        <v>101</v>
      </c>
      <c r="C321" s="345">
        <v>3500</v>
      </c>
      <c r="D321" s="330">
        <v>0</v>
      </c>
      <c r="E321" s="783">
        <v>3000</v>
      </c>
      <c r="F321" s="330">
        <v>3000</v>
      </c>
      <c r="G321" s="195"/>
      <c r="H321" s="8"/>
      <c r="I321" s="193"/>
      <c r="J321" s="193"/>
      <c r="K321" s="193"/>
      <c r="L321" s="193"/>
      <c r="M321" s="193"/>
      <c r="N321" s="193"/>
      <c r="O321" s="193"/>
      <c r="P321" s="193"/>
      <c r="Q321" s="193"/>
      <c r="R321" s="193"/>
      <c r="S321" s="193"/>
      <c r="T321" s="193"/>
      <c r="U321" s="193"/>
      <c r="V321" s="193"/>
      <c r="W321" s="193"/>
      <c r="X321" s="193"/>
      <c r="Y321" s="193"/>
      <c r="Z321" s="193"/>
      <c r="AA321" s="193"/>
      <c r="AB321" s="193"/>
      <c r="AC321" s="193"/>
      <c r="AD321" s="193"/>
      <c r="AE321" s="193"/>
      <c r="AF321" s="193"/>
      <c r="AG321" s="193"/>
      <c r="AH321" s="193"/>
      <c r="AI321" s="193"/>
      <c r="AJ321" s="193"/>
      <c r="AK321" s="193"/>
      <c r="AL321" s="193"/>
      <c r="AM321" s="193"/>
      <c r="AN321" s="193"/>
      <c r="AO321" s="193"/>
      <c r="AP321" s="193"/>
      <c r="AQ321" s="193"/>
    </row>
    <row r="322" spans="1:43" s="400" customFormat="1" ht="12.75" customHeight="1" outlineLevel="1" x14ac:dyDescent="0.2">
      <c r="A322" s="421">
        <v>7039</v>
      </c>
      <c r="B322" s="413" t="s">
        <v>429</v>
      </c>
      <c r="C322" s="345">
        <v>1200</v>
      </c>
      <c r="D322" s="330">
        <v>0</v>
      </c>
      <c r="E322" s="783">
        <v>1000</v>
      </c>
      <c r="F322" s="330">
        <v>1000</v>
      </c>
      <c r="G322" s="402"/>
      <c r="H322" s="8"/>
      <c r="I322" s="401"/>
      <c r="J322" s="401"/>
      <c r="K322" s="401"/>
      <c r="L322" s="401"/>
      <c r="M322" s="401"/>
      <c r="N322" s="401"/>
      <c r="O322" s="401"/>
      <c r="P322" s="401"/>
      <c r="Q322" s="401"/>
      <c r="R322" s="401"/>
      <c r="S322" s="401"/>
      <c r="T322" s="401"/>
      <c r="U322" s="401"/>
      <c r="V322" s="401"/>
      <c r="W322" s="401"/>
      <c r="X322" s="401"/>
      <c r="Y322" s="401"/>
      <c r="Z322" s="401"/>
      <c r="AA322" s="401"/>
      <c r="AB322" s="401"/>
      <c r="AC322" s="401"/>
      <c r="AD322" s="401"/>
      <c r="AE322" s="401"/>
      <c r="AF322" s="401"/>
      <c r="AG322" s="401"/>
      <c r="AH322" s="401"/>
      <c r="AI322" s="401"/>
      <c r="AJ322" s="401"/>
      <c r="AK322" s="401"/>
      <c r="AL322" s="401"/>
      <c r="AM322" s="401"/>
      <c r="AN322" s="401"/>
      <c r="AO322" s="401"/>
      <c r="AP322" s="401"/>
      <c r="AQ322" s="401"/>
    </row>
    <row r="323" spans="1:43" s="220" customFormat="1" ht="12.75" customHeight="1" outlineLevel="1" x14ac:dyDescent="0.2">
      <c r="A323" s="259">
        <v>7082</v>
      </c>
      <c r="B323" s="217" t="s">
        <v>296</v>
      </c>
      <c r="C323" s="345">
        <v>4000</v>
      </c>
      <c r="D323" s="330">
        <v>0</v>
      </c>
      <c r="E323" s="783">
        <v>1000</v>
      </c>
      <c r="F323" s="330">
        <v>1000</v>
      </c>
      <c r="G323" s="195"/>
      <c r="H323" s="231"/>
      <c r="I323" s="202"/>
      <c r="J323" s="202"/>
      <c r="K323" s="202"/>
      <c r="L323" s="202"/>
      <c r="M323" s="202"/>
      <c r="N323" s="202"/>
      <c r="O323" s="202"/>
      <c r="P323" s="202"/>
      <c r="Q323" s="202"/>
      <c r="R323" s="202"/>
      <c r="S323" s="202"/>
      <c r="T323" s="202"/>
      <c r="U323" s="202"/>
      <c r="V323" s="202"/>
      <c r="W323" s="202"/>
      <c r="X323" s="202"/>
      <c r="Y323" s="202"/>
      <c r="Z323" s="202"/>
      <c r="AA323" s="202"/>
      <c r="AB323" s="202"/>
      <c r="AC323" s="202"/>
      <c r="AD323" s="202"/>
      <c r="AE323" s="202"/>
      <c r="AF323" s="202"/>
      <c r="AG323" s="202"/>
      <c r="AH323" s="202"/>
      <c r="AI323" s="202"/>
      <c r="AJ323" s="202"/>
      <c r="AK323" s="202"/>
      <c r="AL323" s="202"/>
      <c r="AM323" s="202"/>
      <c r="AN323" s="202"/>
      <c r="AO323" s="202"/>
      <c r="AP323" s="202"/>
      <c r="AQ323" s="202"/>
    </row>
    <row r="324" spans="1:43" s="414" customFormat="1" ht="12.75" customHeight="1" outlineLevel="1" x14ac:dyDescent="0.2">
      <c r="A324" s="421">
        <v>7118</v>
      </c>
      <c r="B324" s="413" t="s">
        <v>590</v>
      </c>
      <c r="C324" s="345"/>
      <c r="D324" s="330"/>
      <c r="E324" s="783">
        <v>1000</v>
      </c>
      <c r="F324" s="330">
        <v>1000</v>
      </c>
      <c r="G324" s="402"/>
      <c r="H324" s="231"/>
      <c r="I324" s="404"/>
      <c r="J324" s="404"/>
      <c r="K324" s="404"/>
      <c r="L324" s="404"/>
      <c r="M324" s="404"/>
      <c r="N324" s="404"/>
      <c r="O324" s="404"/>
      <c r="P324" s="404"/>
      <c r="Q324" s="404"/>
      <c r="R324" s="404"/>
      <c r="S324" s="404"/>
      <c r="T324" s="404"/>
      <c r="U324" s="404"/>
      <c r="V324" s="404"/>
      <c r="W324" s="404"/>
      <c r="X324" s="404"/>
      <c r="Y324" s="404"/>
      <c r="Z324" s="404"/>
      <c r="AA324" s="404"/>
      <c r="AB324" s="404"/>
      <c r="AC324" s="404"/>
      <c r="AD324" s="404"/>
      <c r="AE324" s="404"/>
      <c r="AF324" s="404"/>
      <c r="AG324" s="404"/>
      <c r="AH324" s="404"/>
      <c r="AI324" s="404"/>
      <c r="AJ324" s="404"/>
      <c r="AK324" s="404"/>
      <c r="AL324" s="404"/>
      <c r="AM324" s="404"/>
      <c r="AN324" s="404"/>
      <c r="AO324" s="404"/>
      <c r="AP324" s="404"/>
      <c r="AQ324" s="404"/>
    </row>
    <row r="325" spans="1:43" s="220" customFormat="1" ht="12.75" customHeight="1" outlineLevel="1" x14ac:dyDescent="0.2">
      <c r="A325" s="343">
        <v>7133</v>
      </c>
      <c r="B325" s="217" t="s">
        <v>436</v>
      </c>
      <c r="C325" s="345">
        <v>0</v>
      </c>
      <c r="D325" s="330">
        <v>0</v>
      </c>
      <c r="E325" s="783">
        <v>493</v>
      </c>
      <c r="F325" s="330">
        <v>493</v>
      </c>
      <c r="G325" s="195"/>
      <c r="H325" s="231"/>
      <c r="I325" s="202"/>
      <c r="J325" s="202"/>
      <c r="K325" s="202"/>
      <c r="L325" s="202"/>
      <c r="M325" s="202"/>
      <c r="N325" s="202"/>
      <c r="O325" s="202"/>
      <c r="P325" s="202"/>
      <c r="Q325" s="202"/>
      <c r="R325" s="202"/>
      <c r="S325" s="202"/>
      <c r="T325" s="202"/>
      <c r="U325" s="202"/>
      <c r="V325" s="202"/>
      <c r="W325" s="202"/>
      <c r="X325" s="202"/>
      <c r="Y325" s="202"/>
      <c r="Z325" s="202"/>
      <c r="AA325" s="202"/>
      <c r="AB325" s="202"/>
      <c r="AC325" s="202"/>
      <c r="AD325" s="202"/>
      <c r="AE325" s="202"/>
      <c r="AF325" s="202"/>
      <c r="AG325" s="202"/>
      <c r="AH325" s="202"/>
      <c r="AI325" s="202"/>
      <c r="AJ325" s="202"/>
      <c r="AK325" s="202"/>
      <c r="AL325" s="202"/>
      <c r="AM325" s="202"/>
      <c r="AN325" s="202"/>
      <c r="AO325" s="202"/>
      <c r="AP325" s="202"/>
      <c r="AQ325" s="202"/>
    </row>
    <row r="326" spans="1:43" s="190" customFormat="1" ht="12.75" customHeight="1" outlineLevel="1" x14ac:dyDescent="0.2">
      <c r="A326" s="201">
        <v>7045</v>
      </c>
      <c r="B326" s="342" t="s">
        <v>291</v>
      </c>
      <c r="C326" s="345">
        <v>5000</v>
      </c>
      <c r="D326" s="330">
        <v>0</v>
      </c>
      <c r="E326" s="783">
        <v>3000</v>
      </c>
      <c r="F326" s="330">
        <v>3000</v>
      </c>
      <c r="G326" s="210"/>
      <c r="H326" s="8"/>
      <c r="I326" s="193"/>
      <c r="J326" s="193"/>
      <c r="K326" s="193"/>
      <c r="L326" s="193"/>
      <c r="M326" s="193"/>
      <c r="N326" s="193"/>
      <c r="O326" s="193"/>
      <c r="P326" s="193"/>
      <c r="Q326" s="193"/>
      <c r="R326" s="193"/>
      <c r="S326" s="193"/>
      <c r="T326" s="193"/>
      <c r="U326" s="193"/>
      <c r="V326" s="193"/>
      <c r="W326" s="193"/>
      <c r="X326" s="193"/>
      <c r="Y326" s="193"/>
      <c r="Z326" s="193"/>
      <c r="AA326" s="193"/>
      <c r="AB326" s="193"/>
      <c r="AC326" s="193"/>
      <c r="AD326" s="193"/>
      <c r="AE326" s="193"/>
      <c r="AF326" s="193"/>
      <c r="AG326" s="193"/>
      <c r="AH326" s="193"/>
      <c r="AI326" s="193"/>
      <c r="AJ326" s="193"/>
      <c r="AK326" s="193"/>
      <c r="AL326" s="193"/>
      <c r="AM326" s="193"/>
      <c r="AN326" s="193"/>
      <c r="AO326" s="193"/>
      <c r="AP326" s="193"/>
      <c r="AQ326" s="193"/>
    </row>
    <row r="327" spans="1:43" s="190" customFormat="1" ht="12.75" customHeight="1" outlineLevel="1" x14ac:dyDescent="0.2">
      <c r="A327" s="259">
        <v>7020</v>
      </c>
      <c r="B327" s="217" t="s">
        <v>107</v>
      </c>
      <c r="C327" s="345">
        <v>0</v>
      </c>
      <c r="D327" s="330">
        <v>0</v>
      </c>
      <c r="E327" s="783">
        <v>0</v>
      </c>
      <c r="F327" s="330">
        <v>0</v>
      </c>
      <c r="G327" s="195"/>
      <c r="H327" s="8"/>
      <c r="I327" s="193"/>
      <c r="J327" s="193"/>
      <c r="K327" s="193"/>
      <c r="L327" s="193"/>
      <c r="M327" s="193"/>
      <c r="N327" s="193"/>
      <c r="O327" s="193"/>
      <c r="P327" s="193"/>
      <c r="Q327" s="193"/>
      <c r="R327" s="193"/>
      <c r="S327" s="193"/>
      <c r="T327" s="193"/>
      <c r="U327" s="193"/>
      <c r="V327" s="193"/>
      <c r="W327" s="193"/>
      <c r="X327" s="193"/>
      <c r="Y327" s="193"/>
      <c r="Z327" s="193"/>
      <c r="AA327" s="193"/>
      <c r="AB327" s="193"/>
      <c r="AC327" s="193"/>
      <c r="AD327" s="193"/>
      <c r="AE327" s="193"/>
      <c r="AF327" s="193"/>
      <c r="AG327" s="193"/>
      <c r="AH327" s="193"/>
      <c r="AI327" s="193"/>
      <c r="AJ327" s="193"/>
      <c r="AK327" s="193"/>
      <c r="AL327" s="193"/>
      <c r="AM327" s="193"/>
      <c r="AN327" s="193"/>
      <c r="AO327" s="193"/>
      <c r="AP327" s="193"/>
      <c r="AQ327" s="193"/>
    </row>
    <row r="328" spans="1:43" s="220" customFormat="1" ht="12.75" customHeight="1" outlineLevel="1" x14ac:dyDescent="0.2">
      <c r="A328" s="201">
        <v>7016</v>
      </c>
      <c r="B328" s="342" t="s">
        <v>226</v>
      </c>
      <c r="C328" s="345">
        <v>3500</v>
      </c>
      <c r="D328" s="330">
        <v>0</v>
      </c>
      <c r="E328" s="783">
        <v>1770</v>
      </c>
      <c r="F328" s="330">
        <v>1770</v>
      </c>
      <c r="G328" s="210"/>
      <c r="H328" s="231"/>
      <c r="I328" s="202"/>
      <c r="J328" s="202"/>
      <c r="K328" s="202"/>
      <c r="L328" s="202"/>
      <c r="M328" s="202"/>
      <c r="N328" s="202"/>
      <c r="O328" s="202"/>
      <c r="P328" s="202"/>
      <c r="Q328" s="202"/>
      <c r="R328" s="202"/>
      <c r="S328" s="202"/>
      <c r="T328" s="202"/>
      <c r="U328" s="202"/>
      <c r="V328" s="202"/>
      <c r="W328" s="202"/>
      <c r="X328" s="202"/>
      <c r="Y328" s="202"/>
      <c r="Z328" s="202"/>
      <c r="AA328" s="202"/>
      <c r="AB328" s="202"/>
      <c r="AC328" s="202"/>
      <c r="AD328" s="202"/>
      <c r="AE328" s="202"/>
      <c r="AF328" s="202"/>
      <c r="AG328" s="202"/>
      <c r="AH328" s="202"/>
      <c r="AI328" s="202"/>
      <c r="AJ328" s="202"/>
      <c r="AK328" s="202"/>
      <c r="AL328" s="202"/>
      <c r="AM328" s="202"/>
      <c r="AN328" s="202"/>
      <c r="AO328" s="202"/>
      <c r="AP328" s="202"/>
      <c r="AQ328" s="202"/>
    </row>
    <row r="329" spans="1:43" s="190" customFormat="1" ht="12.75" customHeight="1" outlineLevel="1" x14ac:dyDescent="0.2">
      <c r="A329" s="259">
        <v>7128</v>
      </c>
      <c r="B329" s="217" t="s">
        <v>216</v>
      </c>
      <c r="C329" s="345">
        <v>1400</v>
      </c>
      <c r="D329" s="330">
        <v>0</v>
      </c>
      <c r="E329" s="783">
        <v>1000</v>
      </c>
      <c r="F329" s="330">
        <v>1000</v>
      </c>
      <c r="G329" s="195"/>
      <c r="H329" s="8"/>
      <c r="I329" s="193"/>
      <c r="J329" s="193"/>
      <c r="K329" s="193"/>
      <c r="L329" s="193"/>
      <c r="M329" s="193"/>
      <c r="N329" s="193"/>
      <c r="O329" s="193"/>
      <c r="P329" s="193"/>
      <c r="Q329" s="193"/>
      <c r="R329" s="193"/>
      <c r="S329" s="193"/>
      <c r="T329" s="193"/>
      <c r="U329" s="193"/>
      <c r="V329" s="193"/>
      <c r="W329" s="193"/>
      <c r="X329" s="193"/>
      <c r="Y329" s="193"/>
      <c r="Z329" s="193"/>
      <c r="AA329" s="193"/>
      <c r="AB329" s="193"/>
      <c r="AC329" s="193"/>
      <c r="AD329" s="193"/>
      <c r="AE329" s="193"/>
      <c r="AF329" s="193"/>
      <c r="AG329" s="193"/>
      <c r="AH329" s="193"/>
      <c r="AI329" s="193"/>
      <c r="AJ329" s="193"/>
      <c r="AK329" s="193"/>
      <c r="AL329" s="193"/>
      <c r="AM329" s="193"/>
      <c r="AN329" s="193"/>
      <c r="AO329" s="193"/>
      <c r="AP329" s="193"/>
      <c r="AQ329" s="193"/>
    </row>
    <row r="330" spans="1:43" s="220" customFormat="1" ht="12.75" customHeight="1" outlineLevel="1" x14ac:dyDescent="0.2">
      <c r="A330" s="201">
        <v>7081</v>
      </c>
      <c r="B330" s="342" t="s">
        <v>241</v>
      </c>
      <c r="C330" s="345"/>
      <c r="D330" s="330">
        <v>0</v>
      </c>
      <c r="E330" s="783">
        <v>1000</v>
      </c>
      <c r="F330" s="330">
        <v>1000</v>
      </c>
      <c r="G330" s="210"/>
      <c r="H330" s="231"/>
      <c r="I330" s="202"/>
      <c r="J330" s="202"/>
      <c r="K330" s="202"/>
      <c r="L330" s="202"/>
      <c r="M330" s="202"/>
      <c r="N330" s="202"/>
      <c r="O330" s="202"/>
      <c r="P330" s="202"/>
      <c r="Q330" s="202"/>
      <c r="R330" s="202"/>
      <c r="S330" s="202"/>
      <c r="T330" s="202"/>
      <c r="U330" s="202"/>
      <c r="V330" s="202"/>
      <c r="W330" s="202"/>
      <c r="X330" s="202"/>
      <c r="Y330" s="202"/>
      <c r="Z330" s="202"/>
      <c r="AA330" s="202"/>
      <c r="AB330" s="202"/>
      <c r="AC330" s="202"/>
      <c r="AD330" s="202"/>
      <c r="AE330" s="202"/>
      <c r="AF330" s="202"/>
      <c r="AG330" s="202"/>
      <c r="AH330" s="202"/>
      <c r="AI330" s="202"/>
      <c r="AJ330" s="202"/>
      <c r="AK330" s="202"/>
      <c r="AL330" s="202"/>
      <c r="AM330" s="202"/>
      <c r="AN330" s="202"/>
      <c r="AO330" s="202"/>
      <c r="AP330" s="202"/>
      <c r="AQ330" s="202"/>
    </row>
    <row r="331" spans="1:43" s="190" customFormat="1" ht="12.75" customHeight="1" outlineLevel="1" x14ac:dyDescent="0.2">
      <c r="A331" s="201">
        <v>7064</v>
      </c>
      <c r="B331" s="342" t="s">
        <v>236</v>
      </c>
      <c r="C331" s="345">
        <v>0</v>
      </c>
      <c r="D331" s="330">
        <v>0</v>
      </c>
      <c r="E331" s="783"/>
      <c r="F331" s="330">
        <v>0</v>
      </c>
      <c r="G331" s="210"/>
      <c r="H331" s="8"/>
      <c r="I331" s="193"/>
      <c r="J331" s="193"/>
      <c r="K331" s="193"/>
      <c r="L331" s="193"/>
      <c r="M331" s="193"/>
      <c r="N331" s="193"/>
      <c r="O331" s="193"/>
      <c r="P331" s="193"/>
      <c r="Q331" s="193"/>
      <c r="R331" s="193"/>
      <c r="S331" s="193"/>
      <c r="T331" s="193"/>
      <c r="U331" s="193"/>
      <c r="V331" s="193"/>
      <c r="W331" s="193"/>
      <c r="X331" s="193"/>
      <c r="Y331" s="193"/>
      <c r="Z331" s="193"/>
      <c r="AA331" s="193"/>
      <c r="AB331" s="193"/>
      <c r="AC331" s="193"/>
      <c r="AD331" s="193"/>
      <c r="AE331" s="193"/>
      <c r="AF331" s="193"/>
      <c r="AG331" s="193"/>
      <c r="AH331" s="193"/>
      <c r="AI331" s="193"/>
      <c r="AJ331" s="193"/>
      <c r="AK331" s="193"/>
      <c r="AL331" s="193"/>
      <c r="AM331" s="193"/>
      <c r="AN331" s="193"/>
      <c r="AO331" s="193"/>
      <c r="AP331" s="193"/>
      <c r="AQ331" s="193"/>
    </row>
    <row r="332" spans="1:43" s="190" customFormat="1" ht="12.75" customHeight="1" outlineLevel="1" x14ac:dyDescent="0.2">
      <c r="A332" s="201">
        <v>7095</v>
      </c>
      <c r="B332" s="342" t="s">
        <v>244</v>
      </c>
      <c r="C332" s="345">
        <v>2500</v>
      </c>
      <c r="D332" s="330">
        <v>0</v>
      </c>
      <c r="E332" s="783">
        <v>2000</v>
      </c>
      <c r="F332" s="330">
        <v>2000</v>
      </c>
      <c r="G332" s="210"/>
      <c r="H332" s="8"/>
      <c r="I332" s="193"/>
      <c r="J332" s="193"/>
      <c r="K332" s="193"/>
      <c r="L332" s="193"/>
      <c r="M332" s="193"/>
      <c r="N332" s="193"/>
      <c r="O332" s="193"/>
      <c r="P332" s="193"/>
      <c r="Q332" s="193"/>
      <c r="R332" s="193"/>
      <c r="S332" s="193"/>
      <c r="T332" s="193"/>
      <c r="U332" s="193"/>
      <c r="V332" s="193"/>
      <c r="W332" s="193"/>
      <c r="X332" s="193"/>
      <c r="Y332" s="193"/>
      <c r="Z332" s="193"/>
      <c r="AA332" s="193"/>
      <c r="AB332" s="193"/>
      <c r="AC332" s="193"/>
      <c r="AD332" s="193"/>
      <c r="AE332" s="193"/>
      <c r="AF332" s="193"/>
      <c r="AG332" s="193"/>
      <c r="AH332" s="193"/>
      <c r="AI332" s="193"/>
      <c r="AJ332" s="193"/>
      <c r="AK332" s="193"/>
      <c r="AL332" s="193"/>
      <c r="AM332" s="193"/>
      <c r="AN332" s="193"/>
      <c r="AO332" s="193"/>
      <c r="AP332" s="193"/>
      <c r="AQ332" s="193"/>
    </row>
    <row r="333" spans="1:43" s="748" customFormat="1" ht="12.75" customHeight="1" outlineLevel="1" x14ac:dyDescent="0.25">
      <c r="A333" s="751" t="s">
        <v>219</v>
      </c>
      <c r="B333" s="750" t="s">
        <v>592</v>
      </c>
      <c r="C333" s="753"/>
      <c r="D333" s="752"/>
      <c r="E333" s="784">
        <v>500</v>
      </c>
      <c r="F333" s="62">
        <v>500</v>
      </c>
      <c r="G333" s="749"/>
      <c r="H333" s="747"/>
    </row>
    <row r="334" spans="1:43" s="220" customFormat="1" ht="12.75" customHeight="1" outlineLevel="1" x14ac:dyDescent="0.2">
      <c r="A334" s="201">
        <v>7114</v>
      </c>
      <c r="B334" s="342" t="s">
        <v>304</v>
      </c>
      <c r="C334" s="345">
        <v>3000</v>
      </c>
      <c r="D334" s="330">
        <v>0</v>
      </c>
      <c r="E334" s="783">
        <v>3600</v>
      </c>
      <c r="F334" s="330">
        <v>3600</v>
      </c>
      <c r="G334" s="195"/>
      <c r="H334" s="231"/>
      <c r="I334" s="202"/>
      <c r="J334" s="202"/>
      <c r="K334" s="202"/>
      <c r="L334" s="202"/>
      <c r="M334" s="202"/>
      <c r="N334" s="202"/>
      <c r="O334" s="202"/>
      <c r="P334" s="202"/>
      <c r="Q334" s="202"/>
      <c r="R334" s="202"/>
      <c r="S334" s="202"/>
      <c r="T334" s="202"/>
      <c r="U334" s="202"/>
      <c r="V334" s="202"/>
      <c r="W334" s="202"/>
      <c r="X334" s="202"/>
      <c r="Y334" s="202"/>
      <c r="Z334" s="202"/>
      <c r="AA334" s="202"/>
      <c r="AB334" s="202"/>
      <c r="AC334" s="202"/>
      <c r="AD334" s="202"/>
      <c r="AE334" s="202"/>
      <c r="AF334" s="202"/>
      <c r="AG334" s="202"/>
      <c r="AH334" s="202"/>
      <c r="AI334" s="202"/>
      <c r="AJ334" s="202"/>
      <c r="AK334" s="202"/>
      <c r="AL334" s="202"/>
      <c r="AM334" s="202"/>
      <c r="AN334" s="202"/>
      <c r="AO334" s="202"/>
      <c r="AP334" s="202"/>
      <c r="AQ334" s="202"/>
    </row>
    <row r="335" spans="1:43" s="190" customFormat="1" ht="12.75" customHeight="1" outlineLevel="1" x14ac:dyDescent="0.2">
      <c r="A335" s="259">
        <v>7131</v>
      </c>
      <c r="B335" s="217" t="s">
        <v>435</v>
      </c>
      <c r="C335" s="345">
        <v>0</v>
      </c>
      <c r="D335" s="330">
        <v>0</v>
      </c>
      <c r="E335" s="783"/>
      <c r="F335" s="330">
        <v>0</v>
      </c>
      <c r="G335" s="195"/>
      <c r="H335" s="8"/>
      <c r="I335" s="193"/>
      <c r="J335" s="193"/>
      <c r="K335" s="193"/>
      <c r="L335" s="193"/>
      <c r="M335" s="193"/>
      <c r="N335" s="193"/>
      <c r="O335" s="193"/>
      <c r="P335" s="193"/>
      <c r="Q335" s="193"/>
      <c r="R335" s="193"/>
      <c r="S335" s="193"/>
      <c r="T335" s="193"/>
      <c r="U335" s="193"/>
      <c r="V335" s="193"/>
      <c r="W335" s="193"/>
      <c r="X335" s="193"/>
      <c r="Y335" s="193"/>
      <c r="Z335" s="193"/>
      <c r="AA335" s="193"/>
      <c r="AB335" s="193"/>
      <c r="AC335" s="193"/>
      <c r="AD335" s="193"/>
      <c r="AE335" s="193"/>
      <c r="AF335" s="193"/>
      <c r="AG335" s="193"/>
      <c r="AH335" s="193"/>
      <c r="AI335" s="193"/>
      <c r="AJ335" s="193"/>
      <c r="AK335" s="193"/>
      <c r="AL335" s="193"/>
      <c r="AM335" s="193"/>
      <c r="AN335" s="193"/>
      <c r="AO335" s="193"/>
      <c r="AP335" s="193"/>
      <c r="AQ335" s="193"/>
    </row>
    <row r="336" spans="1:43" s="190" customFormat="1" ht="12.75" customHeight="1" outlineLevel="1" x14ac:dyDescent="0.2">
      <c r="A336" s="201">
        <v>7108</v>
      </c>
      <c r="B336" s="342" t="s">
        <v>246</v>
      </c>
      <c r="C336" s="345">
        <v>0</v>
      </c>
      <c r="D336" s="330">
        <v>0</v>
      </c>
      <c r="E336" s="783">
        <v>500</v>
      </c>
      <c r="F336" s="330">
        <v>500</v>
      </c>
      <c r="G336" s="210"/>
      <c r="H336" s="8"/>
      <c r="I336" s="193"/>
      <c r="J336" s="193"/>
      <c r="K336" s="193"/>
      <c r="L336" s="193"/>
      <c r="M336" s="193"/>
      <c r="N336" s="193"/>
      <c r="O336" s="193"/>
      <c r="P336" s="193"/>
      <c r="Q336" s="193"/>
      <c r="R336" s="193"/>
      <c r="S336" s="193"/>
      <c r="T336" s="193"/>
      <c r="U336" s="193"/>
      <c r="V336" s="193"/>
      <c r="W336" s="193"/>
      <c r="X336" s="193"/>
      <c r="Y336" s="193"/>
      <c r="Z336" s="193"/>
      <c r="AA336" s="193"/>
      <c r="AB336" s="193"/>
      <c r="AC336" s="193"/>
      <c r="AD336" s="193"/>
      <c r="AE336" s="193"/>
      <c r="AF336" s="193"/>
      <c r="AG336" s="193"/>
      <c r="AH336" s="193"/>
      <c r="AI336" s="193"/>
      <c r="AJ336" s="193"/>
      <c r="AK336" s="193"/>
      <c r="AL336" s="193"/>
      <c r="AM336" s="193"/>
      <c r="AN336" s="193"/>
      <c r="AO336" s="193"/>
      <c r="AP336" s="193"/>
      <c r="AQ336" s="193"/>
    </row>
    <row r="337" spans="1:43" s="400" customFormat="1" ht="12.75" customHeight="1" outlineLevel="1" x14ac:dyDescent="0.2">
      <c r="A337" s="201">
        <v>7049</v>
      </c>
      <c r="B337" s="342" t="s">
        <v>118</v>
      </c>
      <c r="C337" s="345"/>
      <c r="D337" s="330"/>
      <c r="E337" s="783">
        <v>500</v>
      </c>
      <c r="F337" s="330">
        <v>500</v>
      </c>
      <c r="G337" s="411"/>
      <c r="H337" s="8"/>
      <c r="I337" s="401"/>
      <c r="J337" s="401"/>
      <c r="K337" s="401"/>
      <c r="L337" s="401"/>
      <c r="M337" s="401"/>
      <c r="N337" s="401"/>
      <c r="O337" s="401"/>
      <c r="P337" s="401"/>
      <c r="Q337" s="401"/>
      <c r="R337" s="401"/>
      <c r="S337" s="401"/>
      <c r="T337" s="401"/>
      <c r="U337" s="401"/>
      <c r="V337" s="401"/>
      <c r="W337" s="401"/>
      <c r="X337" s="401"/>
      <c r="Y337" s="401"/>
      <c r="Z337" s="401"/>
      <c r="AA337" s="401"/>
      <c r="AB337" s="401"/>
      <c r="AC337" s="401"/>
      <c r="AD337" s="401"/>
      <c r="AE337" s="401"/>
      <c r="AF337" s="401"/>
      <c r="AG337" s="401"/>
      <c r="AH337" s="401"/>
      <c r="AI337" s="401"/>
      <c r="AJ337" s="401"/>
      <c r="AK337" s="401"/>
      <c r="AL337" s="401"/>
      <c r="AM337" s="401"/>
      <c r="AN337" s="401"/>
      <c r="AO337" s="401"/>
      <c r="AP337" s="401"/>
      <c r="AQ337" s="401"/>
    </row>
    <row r="338" spans="1:43" s="220" customFormat="1" ht="12.75" customHeight="1" outlineLevel="1" x14ac:dyDescent="0.2">
      <c r="A338" s="201">
        <v>7121</v>
      </c>
      <c r="B338" s="342" t="s">
        <v>308</v>
      </c>
      <c r="C338" s="345">
        <v>-339</v>
      </c>
      <c r="D338" s="330">
        <v>0</v>
      </c>
      <c r="E338" s="783">
        <v>400</v>
      </c>
      <c r="F338" s="330">
        <v>400</v>
      </c>
      <c r="G338" s="210"/>
      <c r="H338" s="231"/>
      <c r="I338" s="202"/>
      <c r="J338" s="202"/>
      <c r="K338" s="202"/>
      <c r="L338" s="202"/>
      <c r="M338" s="202"/>
      <c r="N338" s="202"/>
      <c r="O338" s="202"/>
      <c r="P338" s="202"/>
      <c r="Q338" s="202"/>
      <c r="R338" s="202"/>
      <c r="S338" s="202"/>
      <c r="T338" s="202"/>
      <c r="U338" s="202"/>
      <c r="V338" s="202"/>
      <c r="W338" s="202"/>
      <c r="X338" s="202"/>
      <c r="Y338" s="202"/>
      <c r="Z338" s="202"/>
      <c r="AA338" s="202"/>
      <c r="AB338" s="202"/>
      <c r="AC338" s="202"/>
      <c r="AD338" s="202"/>
      <c r="AE338" s="202"/>
      <c r="AF338" s="202"/>
      <c r="AG338" s="202"/>
      <c r="AH338" s="202"/>
      <c r="AI338" s="202"/>
      <c r="AJ338" s="202"/>
      <c r="AK338" s="202"/>
      <c r="AL338" s="202"/>
      <c r="AM338" s="202"/>
      <c r="AN338" s="202"/>
      <c r="AO338" s="202"/>
      <c r="AP338" s="202"/>
      <c r="AQ338" s="202"/>
    </row>
    <row r="339" spans="1:43" s="190" customFormat="1" ht="12.75" customHeight="1" outlineLevel="1" x14ac:dyDescent="0.2">
      <c r="A339" s="201">
        <v>7090</v>
      </c>
      <c r="B339" s="342" t="s">
        <v>298</v>
      </c>
      <c r="C339" s="345">
        <v>0</v>
      </c>
      <c r="D339" s="330">
        <v>0</v>
      </c>
      <c r="E339" s="783">
        <v>820</v>
      </c>
      <c r="F339" s="330">
        <v>820</v>
      </c>
      <c r="G339" s="210"/>
      <c r="H339" s="8"/>
      <c r="I339" s="193"/>
      <c r="J339" s="193"/>
      <c r="K339" s="193"/>
      <c r="L339" s="193"/>
      <c r="M339" s="193"/>
      <c r="N339" s="193"/>
      <c r="O339" s="193"/>
      <c r="P339" s="193"/>
      <c r="Q339" s="193"/>
      <c r="R339" s="193"/>
      <c r="S339" s="193"/>
      <c r="T339" s="193"/>
      <c r="U339" s="193"/>
      <c r="V339" s="193"/>
      <c r="W339" s="193"/>
      <c r="X339" s="193"/>
      <c r="Y339" s="193"/>
      <c r="Z339" s="193"/>
      <c r="AA339" s="193"/>
      <c r="AB339" s="193"/>
      <c r="AC339" s="193"/>
      <c r="AD339" s="193"/>
      <c r="AE339" s="193"/>
      <c r="AF339" s="193"/>
      <c r="AG339" s="193"/>
      <c r="AH339" s="193"/>
      <c r="AI339" s="193"/>
      <c r="AJ339" s="193"/>
      <c r="AK339" s="193"/>
      <c r="AL339" s="193"/>
      <c r="AM339" s="193"/>
      <c r="AN339" s="193"/>
      <c r="AO339" s="193"/>
      <c r="AP339" s="193"/>
      <c r="AQ339" s="193"/>
    </row>
    <row r="340" spans="1:43" s="190" customFormat="1" ht="12.75" customHeight="1" outlineLevel="1" x14ac:dyDescent="0.2">
      <c r="A340" s="259">
        <v>7028</v>
      </c>
      <c r="B340" s="217" t="s">
        <v>110</v>
      </c>
      <c r="C340" s="345">
        <v>0</v>
      </c>
      <c r="D340" s="330">
        <v>0</v>
      </c>
      <c r="E340" s="783">
        <v>700</v>
      </c>
      <c r="F340" s="330">
        <v>700</v>
      </c>
      <c r="G340" s="195"/>
      <c r="H340" s="8"/>
      <c r="I340" s="193"/>
      <c r="J340" s="193"/>
      <c r="K340" s="193"/>
      <c r="L340" s="193"/>
      <c r="M340" s="193"/>
      <c r="N340" s="193"/>
      <c r="O340" s="193"/>
      <c r="P340" s="193"/>
      <c r="Q340" s="193"/>
      <c r="R340" s="193"/>
      <c r="S340" s="193"/>
      <c r="T340" s="193"/>
      <c r="U340" s="193"/>
      <c r="V340" s="193"/>
      <c r="W340" s="193"/>
      <c r="X340" s="193"/>
      <c r="Y340" s="193"/>
      <c r="Z340" s="193"/>
      <c r="AA340" s="193"/>
      <c r="AB340" s="193"/>
      <c r="AC340" s="193"/>
      <c r="AD340" s="193"/>
      <c r="AE340" s="193"/>
      <c r="AF340" s="193"/>
      <c r="AG340" s="193"/>
      <c r="AH340" s="193"/>
      <c r="AI340" s="193"/>
      <c r="AJ340" s="193"/>
      <c r="AK340" s="193"/>
      <c r="AL340" s="193"/>
      <c r="AM340" s="193"/>
      <c r="AN340" s="193"/>
      <c r="AO340" s="193"/>
      <c r="AP340" s="193"/>
      <c r="AQ340" s="193"/>
    </row>
    <row r="341" spans="1:43" s="190" customFormat="1" ht="12.75" customHeight="1" outlineLevel="1" x14ac:dyDescent="0.2">
      <c r="A341" s="259">
        <v>7129</v>
      </c>
      <c r="B341" s="217" t="s">
        <v>217</v>
      </c>
      <c r="C341" s="345">
        <v>0</v>
      </c>
      <c r="D341" s="330">
        <v>0</v>
      </c>
      <c r="E341" s="783">
        <v>0</v>
      </c>
      <c r="F341" s="330">
        <v>0</v>
      </c>
      <c r="G341" s="195"/>
      <c r="H341" s="8"/>
      <c r="I341" s="193"/>
      <c r="J341" s="193"/>
      <c r="K341" s="193"/>
      <c r="L341" s="193"/>
      <c r="M341" s="193"/>
      <c r="N341" s="193"/>
      <c r="O341" s="193"/>
      <c r="P341" s="193"/>
      <c r="Q341" s="193"/>
      <c r="R341" s="193"/>
      <c r="S341" s="193"/>
      <c r="T341" s="193"/>
      <c r="U341" s="193"/>
      <c r="V341" s="193"/>
      <c r="W341" s="193"/>
      <c r="X341" s="193"/>
      <c r="Y341" s="193"/>
      <c r="Z341" s="193"/>
      <c r="AA341" s="193"/>
      <c r="AB341" s="193"/>
      <c r="AC341" s="193"/>
      <c r="AD341" s="193"/>
      <c r="AE341" s="193"/>
      <c r="AF341" s="193"/>
      <c r="AG341" s="193"/>
      <c r="AH341" s="193"/>
      <c r="AI341" s="193"/>
      <c r="AJ341" s="193"/>
      <c r="AK341" s="193"/>
      <c r="AL341" s="193"/>
      <c r="AM341" s="193"/>
      <c r="AN341" s="193"/>
      <c r="AO341" s="193"/>
      <c r="AP341" s="193"/>
      <c r="AQ341" s="193"/>
    </row>
    <row r="342" spans="1:43" s="220" customFormat="1" ht="12.75" customHeight="1" outlineLevel="1" x14ac:dyDescent="0.2">
      <c r="A342" s="201">
        <v>7112</v>
      </c>
      <c r="B342" s="342" t="s">
        <v>248</v>
      </c>
      <c r="C342" s="345">
        <v>0</v>
      </c>
      <c r="D342" s="330">
        <v>0</v>
      </c>
      <c r="E342" s="783">
        <v>400</v>
      </c>
      <c r="F342" s="330">
        <v>0</v>
      </c>
      <c r="G342" s="210"/>
      <c r="H342" s="231"/>
      <c r="I342" s="202"/>
      <c r="J342" s="202"/>
      <c r="K342" s="202"/>
      <c r="L342" s="202"/>
      <c r="M342" s="202"/>
      <c r="N342" s="202"/>
      <c r="O342" s="202"/>
      <c r="P342" s="202"/>
      <c r="Q342" s="202"/>
      <c r="R342" s="202"/>
      <c r="S342" s="202"/>
      <c r="T342" s="202"/>
      <c r="U342" s="202"/>
      <c r="V342" s="202"/>
      <c r="W342" s="202"/>
      <c r="X342" s="202"/>
      <c r="Y342" s="202"/>
      <c r="Z342" s="202"/>
      <c r="AA342" s="202"/>
      <c r="AB342" s="202"/>
      <c r="AC342" s="202"/>
      <c r="AD342" s="202"/>
      <c r="AE342" s="202"/>
      <c r="AF342" s="202"/>
      <c r="AG342" s="202"/>
      <c r="AH342" s="202"/>
      <c r="AI342" s="202"/>
      <c r="AJ342" s="202"/>
      <c r="AK342" s="202"/>
      <c r="AL342" s="202"/>
      <c r="AM342" s="202"/>
      <c r="AN342" s="202"/>
      <c r="AO342" s="202"/>
      <c r="AP342" s="202"/>
      <c r="AQ342" s="202"/>
    </row>
    <row r="343" spans="1:43" s="190" customFormat="1" ht="12.75" customHeight="1" outlineLevel="1" x14ac:dyDescent="0.2">
      <c r="A343" s="201">
        <v>7018</v>
      </c>
      <c r="B343" s="342" t="s">
        <v>227</v>
      </c>
      <c r="C343" s="345">
        <v>0</v>
      </c>
      <c r="D343" s="330">
        <v>0</v>
      </c>
      <c r="E343" s="783">
        <v>0</v>
      </c>
      <c r="F343" s="330">
        <v>0</v>
      </c>
      <c r="G343" s="210"/>
      <c r="H343" s="8"/>
      <c r="I343" s="193"/>
      <c r="J343" s="193"/>
      <c r="K343" s="193"/>
      <c r="L343" s="193"/>
      <c r="M343" s="193"/>
      <c r="N343" s="193"/>
      <c r="O343" s="193"/>
      <c r="P343" s="193"/>
      <c r="Q343" s="193"/>
      <c r="R343" s="193"/>
      <c r="S343" s="193"/>
      <c r="T343" s="193"/>
      <c r="U343" s="193"/>
      <c r="V343" s="193"/>
      <c r="W343" s="193"/>
      <c r="X343" s="193"/>
      <c r="Y343" s="193"/>
      <c r="Z343" s="193"/>
      <c r="AA343" s="193"/>
      <c r="AB343" s="193"/>
      <c r="AC343" s="193"/>
      <c r="AD343" s="193"/>
      <c r="AE343" s="193"/>
      <c r="AF343" s="193"/>
      <c r="AG343" s="193"/>
      <c r="AH343" s="193"/>
      <c r="AI343" s="193"/>
      <c r="AJ343" s="193"/>
      <c r="AK343" s="193"/>
      <c r="AL343" s="193"/>
      <c r="AM343" s="193"/>
      <c r="AN343" s="193"/>
      <c r="AO343" s="193"/>
      <c r="AP343" s="193"/>
      <c r="AQ343" s="193"/>
    </row>
    <row r="344" spans="1:43" s="220" customFormat="1" ht="12.75" customHeight="1" outlineLevel="1" x14ac:dyDescent="0.2">
      <c r="A344" s="259">
        <v>7607</v>
      </c>
      <c r="B344" s="217" t="s">
        <v>135</v>
      </c>
      <c r="C344" s="345">
        <v>2000</v>
      </c>
      <c r="D344" s="330">
        <v>0</v>
      </c>
      <c r="E344" s="783">
        <v>500</v>
      </c>
      <c r="F344" s="330">
        <v>500</v>
      </c>
      <c r="G344" s="195"/>
      <c r="H344" s="231"/>
      <c r="I344" s="202"/>
      <c r="J344" s="202"/>
      <c r="K344" s="202"/>
      <c r="L344" s="202"/>
      <c r="M344" s="202"/>
      <c r="N344" s="202"/>
      <c r="O344" s="202"/>
      <c r="P344" s="202"/>
      <c r="Q344" s="202"/>
      <c r="R344" s="202"/>
      <c r="S344" s="202"/>
      <c r="T344" s="202"/>
      <c r="U344" s="202"/>
      <c r="V344" s="202"/>
      <c r="W344" s="202"/>
      <c r="X344" s="202"/>
      <c r="Y344" s="202"/>
      <c r="Z344" s="202"/>
      <c r="AA344" s="202"/>
      <c r="AB344" s="202"/>
      <c r="AC344" s="202"/>
      <c r="AD344" s="202"/>
      <c r="AE344" s="202"/>
      <c r="AF344" s="202"/>
      <c r="AG344" s="202"/>
      <c r="AH344" s="202"/>
      <c r="AI344" s="202"/>
      <c r="AJ344" s="202"/>
      <c r="AK344" s="202"/>
      <c r="AL344" s="202"/>
      <c r="AM344" s="202"/>
      <c r="AN344" s="202"/>
      <c r="AO344" s="202"/>
      <c r="AP344" s="202"/>
      <c r="AQ344" s="202"/>
    </row>
    <row r="345" spans="1:43" s="190" customFormat="1" ht="12.75" customHeight="1" outlineLevel="1" x14ac:dyDescent="0.2">
      <c r="A345" s="201">
        <v>7061</v>
      </c>
      <c r="B345" s="342" t="s">
        <v>235</v>
      </c>
      <c r="C345" s="345">
        <v>0</v>
      </c>
      <c r="D345" s="330">
        <v>0</v>
      </c>
      <c r="E345" s="783">
        <v>0</v>
      </c>
      <c r="F345" s="330">
        <v>0</v>
      </c>
      <c r="G345" s="210"/>
      <c r="H345" s="8"/>
      <c r="I345" s="193"/>
      <c r="J345" s="193"/>
      <c r="K345" s="193"/>
      <c r="L345" s="193"/>
      <c r="M345" s="193"/>
      <c r="N345" s="193"/>
      <c r="O345" s="193"/>
      <c r="P345" s="193"/>
      <c r="Q345" s="193"/>
      <c r="R345" s="193"/>
      <c r="S345" s="193"/>
      <c r="T345" s="193"/>
      <c r="U345" s="193"/>
      <c r="V345" s="193"/>
      <c r="W345" s="193"/>
      <c r="X345" s="193"/>
      <c r="Y345" s="193"/>
      <c r="Z345" s="193"/>
      <c r="AA345" s="193"/>
      <c r="AB345" s="193"/>
      <c r="AC345" s="193"/>
      <c r="AD345" s="193"/>
      <c r="AE345" s="193"/>
      <c r="AF345" s="193"/>
      <c r="AG345" s="193"/>
      <c r="AH345" s="193"/>
      <c r="AI345" s="193"/>
      <c r="AJ345" s="193"/>
      <c r="AK345" s="193"/>
      <c r="AL345" s="193"/>
      <c r="AM345" s="193"/>
      <c r="AN345" s="193"/>
      <c r="AO345" s="193"/>
      <c r="AP345" s="193"/>
      <c r="AQ345" s="193"/>
    </row>
    <row r="346" spans="1:43" s="220" customFormat="1" ht="12.75" customHeight="1" outlineLevel="1" x14ac:dyDescent="0.2">
      <c r="A346" s="259">
        <v>7091</v>
      </c>
      <c r="B346" s="217" t="s">
        <v>299</v>
      </c>
      <c r="C346" s="345">
        <v>3500</v>
      </c>
      <c r="D346" s="330">
        <v>0</v>
      </c>
      <c r="E346" s="783">
        <v>3500</v>
      </c>
      <c r="F346" s="330">
        <v>3500</v>
      </c>
      <c r="G346" s="195"/>
      <c r="H346" s="231"/>
      <c r="I346" s="202"/>
      <c r="J346" s="202"/>
      <c r="K346" s="202"/>
      <c r="L346" s="202"/>
      <c r="M346" s="202"/>
      <c r="N346" s="202"/>
      <c r="O346" s="202"/>
      <c r="P346" s="202"/>
      <c r="Q346" s="202"/>
      <c r="R346" s="202"/>
      <c r="S346" s="202"/>
      <c r="T346" s="202"/>
      <c r="U346" s="202"/>
      <c r="V346" s="202"/>
      <c r="W346" s="202"/>
      <c r="X346" s="202"/>
      <c r="Y346" s="202"/>
      <c r="Z346" s="202"/>
      <c r="AA346" s="202"/>
      <c r="AB346" s="202"/>
      <c r="AC346" s="202"/>
      <c r="AD346" s="202"/>
      <c r="AE346" s="202"/>
      <c r="AF346" s="202"/>
      <c r="AG346" s="202"/>
      <c r="AH346" s="202"/>
      <c r="AI346" s="202"/>
      <c r="AJ346" s="202"/>
      <c r="AK346" s="202"/>
      <c r="AL346" s="202"/>
      <c r="AM346" s="202"/>
      <c r="AN346" s="202"/>
      <c r="AO346" s="202"/>
      <c r="AP346" s="202"/>
      <c r="AQ346" s="202"/>
    </row>
    <row r="347" spans="1:43" s="220" customFormat="1" ht="12.75" customHeight="1" outlineLevel="1" x14ac:dyDescent="0.2">
      <c r="A347" s="259">
        <v>7019</v>
      </c>
      <c r="B347" s="217" t="s">
        <v>106</v>
      </c>
      <c r="C347" s="345">
        <v>5900</v>
      </c>
      <c r="D347" s="330">
        <v>0</v>
      </c>
      <c r="E347" s="783">
        <v>4121</v>
      </c>
      <c r="F347" s="330">
        <v>4121</v>
      </c>
      <c r="G347" s="195"/>
      <c r="H347" s="231"/>
      <c r="I347" s="202"/>
      <c r="J347" s="202"/>
      <c r="K347" s="202"/>
      <c r="L347" s="202"/>
      <c r="M347" s="202"/>
      <c r="N347" s="202"/>
      <c r="O347" s="202"/>
      <c r="P347" s="202"/>
      <c r="Q347" s="202"/>
      <c r="R347" s="202"/>
      <c r="S347" s="202"/>
      <c r="T347" s="202"/>
      <c r="U347" s="202"/>
      <c r="V347" s="202"/>
      <c r="W347" s="202"/>
      <c r="X347" s="202"/>
      <c r="Y347" s="202"/>
      <c r="Z347" s="202"/>
      <c r="AA347" s="202"/>
      <c r="AB347" s="202"/>
      <c r="AC347" s="202"/>
      <c r="AD347" s="202"/>
      <c r="AE347" s="202"/>
      <c r="AF347" s="202"/>
      <c r="AG347" s="202"/>
      <c r="AH347" s="202"/>
      <c r="AI347" s="202"/>
      <c r="AJ347" s="202"/>
      <c r="AK347" s="202"/>
      <c r="AL347" s="202"/>
      <c r="AM347" s="202"/>
      <c r="AN347" s="202"/>
      <c r="AO347" s="202"/>
      <c r="AP347" s="202"/>
      <c r="AQ347" s="202"/>
    </row>
    <row r="348" spans="1:43" s="190" customFormat="1" ht="12.75" customHeight="1" outlineLevel="1" x14ac:dyDescent="0.2">
      <c r="A348" s="259">
        <v>7038</v>
      </c>
      <c r="B348" s="217" t="s">
        <v>113</v>
      </c>
      <c r="C348" s="345">
        <v>0</v>
      </c>
      <c r="D348" s="330">
        <v>0</v>
      </c>
      <c r="E348" s="783">
        <v>0</v>
      </c>
      <c r="F348" s="330">
        <v>0</v>
      </c>
      <c r="G348" s="195"/>
      <c r="H348" s="8"/>
      <c r="I348" s="193"/>
      <c r="J348" s="193"/>
      <c r="K348" s="193"/>
      <c r="L348" s="193"/>
      <c r="M348" s="193"/>
      <c r="N348" s="193"/>
      <c r="O348" s="193"/>
      <c r="P348" s="193"/>
      <c r="Q348" s="193"/>
      <c r="R348" s="193"/>
      <c r="S348" s="193"/>
      <c r="T348" s="193"/>
      <c r="U348" s="193"/>
      <c r="V348" s="193"/>
      <c r="W348" s="193"/>
      <c r="X348" s="193"/>
      <c r="Y348" s="193"/>
      <c r="Z348" s="193"/>
      <c r="AA348" s="193"/>
      <c r="AB348" s="193"/>
      <c r="AC348" s="193"/>
      <c r="AD348" s="193"/>
      <c r="AE348" s="193"/>
      <c r="AF348" s="193"/>
      <c r="AG348" s="193"/>
      <c r="AH348" s="193"/>
      <c r="AI348" s="193"/>
      <c r="AJ348" s="193"/>
      <c r="AK348" s="193"/>
      <c r="AL348" s="193"/>
      <c r="AM348" s="193"/>
      <c r="AN348" s="193"/>
      <c r="AO348" s="193"/>
      <c r="AP348" s="193"/>
      <c r="AQ348" s="193"/>
    </row>
    <row r="349" spans="1:43" s="748" customFormat="1" ht="12.75" customHeight="1" outlineLevel="1" x14ac:dyDescent="0.25">
      <c r="A349" s="751" t="s">
        <v>219</v>
      </c>
      <c r="B349" s="750" t="s">
        <v>593</v>
      </c>
      <c r="C349" s="753"/>
      <c r="D349" s="752"/>
      <c r="E349" s="784">
        <v>500</v>
      </c>
      <c r="F349" s="62">
        <v>500</v>
      </c>
      <c r="G349" s="749"/>
      <c r="H349" s="747"/>
    </row>
    <row r="350" spans="1:43" s="414" customFormat="1" ht="12.75" customHeight="1" outlineLevel="1" x14ac:dyDescent="0.2">
      <c r="A350" s="201">
        <v>7143</v>
      </c>
      <c r="B350" s="342" t="s">
        <v>514</v>
      </c>
      <c r="C350" s="345"/>
      <c r="D350" s="330"/>
      <c r="E350" s="783">
        <v>500</v>
      </c>
      <c r="F350" s="330">
        <v>500</v>
      </c>
      <c r="G350" s="411"/>
      <c r="H350" s="231"/>
      <c r="I350" s="404"/>
      <c r="J350" s="404"/>
      <c r="K350" s="404"/>
      <c r="L350" s="404"/>
      <c r="M350" s="404"/>
      <c r="N350" s="404"/>
      <c r="O350" s="404"/>
      <c r="P350" s="404"/>
      <c r="Q350" s="404"/>
      <c r="R350" s="404"/>
      <c r="S350" s="404"/>
      <c r="T350" s="404"/>
      <c r="U350" s="404"/>
      <c r="V350" s="404"/>
      <c r="W350" s="404"/>
      <c r="X350" s="404"/>
      <c r="Y350" s="404"/>
      <c r="Z350" s="404"/>
      <c r="AA350" s="404"/>
      <c r="AB350" s="404"/>
      <c r="AC350" s="404"/>
      <c r="AD350" s="404"/>
      <c r="AE350" s="404"/>
      <c r="AF350" s="404"/>
      <c r="AG350" s="404"/>
      <c r="AH350" s="404"/>
      <c r="AI350" s="404"/>
      <c r="AJ350" s="404"/>
      <c r="AK350" s="404"/>
      <c r="AL350" s="404"/>
      <c r="AM350" s="404"/>
      <c r="AN350" s="404"/>
      <c r="AO350" s="404"/>
      <c r="AP350" s="404"/>
      <c r="AQ350" s="404"/>
    </row>
    <row r="351" spans="1:43" s="748" customFormat="1" ht="12.75" customHeight="1" outlineLevel="1" x14ac:dyDescent="0.25">
      <c r="A351" s="751" t="s">
        <v>219</v>
      </c>
      <c r="B351" s="750" t="s">
        <v>594</v>
      </c>
      <c r="C351" s="753"/>
      <c r="D351" s="752"/>
      <c r="E351" s="784">
        <v>425</v>
      </c>
      <c r="F351" s="62">
        <v>425</v>
      </c>
      <c r="G351" s="749"/>
      <c r="H351" s="747"/>
    </row>
    <row r="352" spans="1:43" s="748" customFormat="1" ht="12.75" customHeight="1" outlineLevel="1" x14ac:dyDescent="0.25">
      <c r="A352" s="751" t="s">
        <v>219</v>
      </c>
      <c r="B352" s="750" t="s">
        <v>630</v>
      </c>
      <c r="C352" s="753"/>
      <c r="D352" s="752"/>
      <c r="E352" s="784">
        <v>500</v>
      </c>
      <c r="F352" s="372"/>
      <c r="G352" s="749"/>
      <c r="H352" s="747"/>
    </row>
    <row r="353" spans="1:43" s="220" customFormat="1" ht="12.75" customHeight="1" outlineLevel="1" x14ac:dyDescent="0.2">
      <c r="A353" s="201">
        <v>7126</v>
      </c>
      <c r="B353" s="342" t="s">
        <v>251</v>
      </c>
      <c r="C353" s="345">
        <v>6800</v>
      </c>
      <c r="D353" s="330">
        <v>0</v>
      </c>
      <c r="E353" s="783">
        <v>9040</v>
      </c>
      <c r="F353" s="330">
        <v>9040</v>
      </c>
      <c r="G353" s="210"/>
      <c r="H353" s="231"/>
      <c r="I353" s="202"/>
      <c r="J353" s="202"/>
      <c r="K353" s="202"/>
      <c r="L353" s="202"/>
      <c r="M353" s="202"/>
      <c r="N353" s="202"/>
      <c r="O353" s="202"/>
      <c r="P353" s="202"/>
      <c r="Q353" s="202"/>
      <c r="R353" s="202"/>
      <c r="S353" s="202"/>
      <c r="T353" s="202"/>
      <c r="U353" s="202"/>
      <c r="V353" s="202"/>
      <c r="W353" s="202"/>
      <c r="X353" s="202"/>
      <c r="Y353" s="202"/>
      <c r="Z353" s="202"/>
      <c r="AA353" s="202"/>
      <c r="AB353" s="202"/>
      <c r="AC353" s="202"/>
      <c r="AD353" s="202"/>
      <c r="AE353" s="202"/>
      <c r="AF353" s="202"/>
      <c r="AG353" s="202"/>
      <c r="AH353" s="202"/>
      <c r="AI353" s="202"/>
      <c r="AJ353" s="202"/>
      <c r="AK353" s="202"/>
      <c r="AL353" s="202"/>
      <c r="AM353" s="202"/>
      <c r="AN353" s="202"/>
      <c r="AO353" s="202"/>
      <c r="AP353" s="202"/>
      <c r="AQ353" s="202"/>
    </row>
    <row r="354" spans="1:43" s="220" customFormat="1" ht="12.75" customHeight="1" outlineLevel="1" x14ac:dyDescent="0.2">
      <c r="A354" s="259">
        <v>7084</v>
      </c>
      <c r="B354" s="217" t="s">
        <v>127</v>
      </c>
      <c r="C354" s="345">
        <v>2200</v>
      </c>
      <c r="D354" s="330">
        <v>0</v>
      </c>
      <c r="E354" s="783">
        <v>0</v>
      </c>
      <c r="F354" s="330">
        <v>0</v>
      </c>
      <c r="G354" s="195"/>
      <c r="H354" s="231"/>
      <c r="I354" s="202"/>
      <c r="J354" s="202"/>
      <c r="K354" s="202"/>
      <c r="L354" s="202"/>
      <c r="M354" s="202"/>
      <c r="N354" s="202"/>
      <c r="O354" s="202"/>
      <c r="P354" s="202"/>
      <c r="Q354" s="202"/>
      <c r="R354" s="202"/>
      <c r="S354" s="202"/>
      <c r="T354" s="202"/>
      <c r="U354" s="202"/>
      <c r="V354" s="202"/>
      <c r="W354" s="202"/>
      <c r="X354" s="202"/>
      <c r="Y354" s="202"/>
      <c r="Z354" s="202"/>
      <c r="AA354" s="202"/>
      <c r="AB354" s="202"/>
      <c r="AC354" s="202"/>
      <c r="AD354" s="202"/>
      <c r="AE354" s="202"/>
      <c r="AF354" s="202"/>
      <c r="AG354" s="202"/>
      <c r="AH354" s="202"/>
      <c r="AI354" s="202"/>
      <c r="AJ354" s="202"/>
      <c r="AK354" s="202"/>
      <c r="AL354" s="202"/>
      <c r="AM354" s="202"/>
      <c r="AN354" s="202"/>
      <c r="AO354" s="202"/>
      <c r="AP354" s="202"/>
      <c r="AQ354" s="202"/>
    </row>
    <row r="355" spans="1:43" s="190" customFormat="1" ht="12.75" customHeight="1" outlineLevel="1" x14ac:dyDescent="0.2">
      <c r="A355" s="259">
        <v>7105</v>
      </c>
      <c r="B355" s="217" t="s">
        <v>303</v>
      </c>
      <c r="C355" s="345">
        <v>3000</v>
      </c>
      <c r="D355" s="330">
        <v>0</v>
      </c>
      <c r="E355" s="783">
        <v>2300</v>
      </c>
      <c r="F355" s="330">
        <v>2300</v>
      </c>
      <c r="G355" s="195"/>
      <c r="H355" s="8"/>
      <c r="I355" s="193"/>
      <c r="J355" s="193"/>
      <c r="K355" s="193"/>
      <c r="L355" s="193"/>
      <c r="M355" s="193"/>
      <c r="N355" s="193"/>
      <c r="O355" s="193"/>
      <c r="P355" s="193"/>
      <c r="Q355" s="193"/>
      <c r="R355" s="193"/>
      <c r="S355" s="193"/>
      <c r="T355" s="193"/>
      <c r="U355" s="193"/>
      <c r="V355" s="193"/>
      <c r="W355" s="193"/>
      <c r="X355" s="193"/>
      <c r="Y355" s="193"/>
      <c r="Z355" s="193"/>
      <c r="AA355" s="193"/>
      <c r="AB355" s="193"/>
      <c r="AC355" s="193"/>
      <c r="AD355" s="193"/>
      <c r="AE355" s="193"/>
      <c r="AF355" s="193"/>
      <c r="AG355" s="193"/>
      <c r="AH355" s="193"/>
      <c r="AI355" s="193"/>
      <c r="AJ355" s="193"/>
      <c r="AK355" s="193"/>
      <c r="AL355" s="193"/>
      <c r="AM355" s="193"/>
      <c r="AN355" s="193"/>
      <c r="AO355" s="193"/>
      <c r="AP355" s="193"/>
      <c r="AQ355" s="193"/>
    </row>
    <row r="356" spans="1:43" s="190" customFormat="1" ht="12.75" customHeight="1" outlineLevel="1" x14ac:dyDescent="0.2">
      <c r="A356" s="259">
        <v>7078</v>
      </c>
      <c r="B356" s="217" t="s">
        <v>126</v>
      </c>
      <c r="C356" s="345">
        <v>0</v>
      </c>
      <c r="D356" s="330">
        <v>0</v>
      </c>
      <c r="E356" s="783">
        <v>0</v>
      </c>
      <c r="F356" s="330">
        <v>0</v>
      </c>
      <c r="G356" s="195"/>
      <c r="H356" s="8"/>
      <c r="I356" s="193"/>
      <c r="J356" s="193"/>
      <c r="K356" s="193"/>
      <c r="L356" s="193"/>
      <c r="M356" s="193"/>
      <c r="N356" s="193"/>
      <c r="O356" s="193"/>
      <c r="P356" s="193"/>
      <c r="Q356" s="193"/>
      <c r="R356" s="193"/>
      <c r="S356" s="193"/>
      <c r="T356" s="193"/>
      <c r="U356" s="193"/>
      <c r="V356" s="193"/>
      <c r="W356" s="193"/>
      <c r="X356" s="193"/>
      <c r="Y356" s="193"/>
      <c r="Z356" s="193"/>
      <c r="AA356" s="193"/>
      <c r="AB356" s="193"/>
      <c r="AC356" s="193"/>
      <c r="AD356" s="193"/>
      <c r="AE356" s="193"/>
      <c r="AF356" s="193"/>
      <c r="AG356" s="193"/>
      <c r="AH356" s="193"/>
      <c r="AI356" s="193"/>
      <c r="AJ356" s="193"/>
      <c r="AK356" s="193"/>
      <c r="AL356" s="193"/>
      <c r="AM356" s="193"/>
      <c r="AN356" s="193"/>
      <c r="AO356" s="193"/>
      <c r="AP356" s="193"/>
      <c r="AQ356" s="193"/>
    </row>
    <row r="357" spans="1:43" s="220" customFormat="1" ht="12.75" customHeight="1" outlineLevel="1" x14ac:dyDescent="0.2">
      <c r="A357" s="259">
        <v>7024</v>
      </c>
      <c r="B357" s="217" t="s">
        <v>289</v>
      </c>
      <c r="C357" s="345">
        <v>4000</v>
      </c>
      <c r="D357" s="330">
        <v>0</v>
      </c>
      <c r="E357" s="783">
        <v>500</v>
      </c>
      <c r="F357" s="330">
        <v>500</v>
      </c>
      <c r="G357" s="195"/>
      <c r="H357" s="231"/>
      <c r="I357" s="202"/>
      <c r="J357" s="202"/>
      <c r="K357" s="202"/>
      <c r="L357" s="202"/>
      <c r="M357" s="202"/>
      <c r="N357" s="202"/>
      <c r="O357" s="202"/>
      <c r="P357" s="202"/>
      <c r="Q357" s="202"/>
      <c r="R357" s="202"/>
      <c r="S357" s="202"/>
      <c r="T357" s="202"/>
      <c r="U357" s="202"/>
      <c r="V357" s="202"/>
      <c r="W357" s="202"/>
      <c r="X357" s="202"/>
      <c r="Y357" s="202"/>
      <c r="Z357" s="202"/>
      <c r="AA357" s="202"/>
      <c r="AB357" s="202"/>
      <c r="AC357" s="202"/>
      <c r="AD357" s="202"/>
      <c r="AE357" s="202"/>
      <c r="AF357" s="202"/>
      <c r="AG357" s="202"/>
      <c r="AH357" s="202"/>
      <c r="AI357" s="202"/>
      <c r="AJ357" s="202"/>
      <c r="AK357" s="202"/>
      <c r="AL357" s="202"/>
      <c r="AM357" s="202"/>
      <c r="AN357" s="202"/>
      <c r="AO357" s="202"/>
      <c r="AP357" s="202"/>
      <c r="AQ357" s="202"/>
    </row>
    <row r="358" spans="1:43" s="190" customFormat="1" ht="15.95" customHeight="1" outlineLevel="1" x14ac:dyDescent="0.2">
      <c r="A358" s="259">
        <v>7093</v>
      </c>
      <c r="B358" s="217" t="s">
        <v>129</v>
      </c>
      <c r="C358" s="345">
        <v>0</v>
      </c>
      <c r="D358" s="330">
        <v>0</v>
      </c>
      <c r="E358" s="783">
        <v>0</v>
      </c>
      <c r="F358" s="330">
        <v>0</v>
      </c>
      <c r="G358" s="195"/>
      <c r="H358" s="193"/>
      <c r="I358" s="193"/>
      <c r="J358" s="193"/>
      <c r="K358" s="193"/>
      <c r="L358" s="193"/>
      <c r="M358" s="193"/>
      <c r="N358" s="193"/>
      <c r="O358" s="193"/>
      <c r="P358" s="193"/>
      <c r="Q358" s="193"/>
      <c r="R358" s="193"/>
      <c r="S358" s="193"/>
      <c r="T358" s="193"/>
      <c r="U358" s="193"/>
      <c r="V358" s="193"/>
      <c r="W358" s="193"/>
      <c r="X358" s="193"/>
      <c r="Y358" s="193"/>
      <c r="Z358" s="193"/>
      <c r="AA358" s="193"/>
      <c r="AB358" s="193"/>
      <c r="AC358" s="193"/>
      <c r="AD358" s="193"/>
      <c r="AE358" s="193"/>
      <c r="AF358" s="193"/>
      <c r="AG358" s="193"/>
      <c r="AH358" s="193"/>
      <c r="AI358" s="193"/>
      <c r="AJ358" s="193"/>
      <c r="AK358" s="193"/>
      <c r="AL358" s="193"/>
      <c r="AM358" s="193"/>
      <c r="AN358" s="193"/>
      <c r="AO358" s="193"/>
      <c r="AP358" s="193"/>
      <c r="AQ358" s="193"/>
    </row>
    <row r="359" spans="1:43" s="220" customFormat="1" ht="12.75" customHeight="1" outlineLevel="1" x14ac:dyDescent="0.2">
      <c r="A359" s="259">
        <v>7138</v>
      </c>
      <c r="B359" s="217" t="s">
        <v>442</v>
      </c>
      <c r="C359" s="345"/>
      <c r="D359" s="330"/>
      <c r="E359" s="783">
        <v>1000</v>
      </c>
      <c r="F359" s="330">
        <v>1000</v>
      </c>
      <c r="G359" s="195"/>
      <c r="H359" s="231"/>
      <c r="I359" s="202"/>
      <c r="J359" s="202"/>
      <c r="K359" s="202"/>
      <c r="L359" s="202"/>
      <c r="M359" s="202"/>
      <c r="N359" s="202"/>
      <c r="O359" s="202"/>
      <c r="P359" s="202"/>
      <c r="Q359" s="202"/>
      <c r="R359" s="202"/>
      <c r="S359" s="202"/>
      <c r="T359" s="202"/>
      <c r="U359" s="202"/>
      <c r="V359" s="202"/>
      <c r="W359" s="202"/>
      <c r="X359" s="202"/>
      <c r="Y359" s="202"/>
      <c r="Z359" s="202"/>
      <c r="AA359" s="202"/>
      <c r="AB359" s="202"/>
      <c r="AC359" s="202"/>
      <c r="AD359" s="202"/>
      <c r="AE359" s="202"/>
      <c r="AF359" s="202"/>
      <c r="AG359" s="202"/>
      <c r="AH359" s="202"/>
      <c r="AI359" s="202"/>
      <c r="AJ359" s="202"/>
      <c r="AK359" s="202"/>
      <c r="AL359" s="202"/>
      <c r="AM359" s="202"/>
      <c r="AN359" s="202"/>
      <c r="AO359" s="202"/>
      <c r="AP359" s="202"/>
      <c r="AQ359" s="202"/>
    </row>
    <row r="360" spans="1:43" s="220" customFormat="1" ht="12.75" customHeight="1" outlineLevel="1" x14ac:dyDescent="0.2">
      <c r="A360" s="259">
        <v>7021</v>
      </c>
      <c r="B360" s="217" t="s">
        <v>108</v>
      </c>
      <c r="C360" s="345">
        <v>1000</v>
      </c>
      <c r="D360" s="330">
        <v>0</v>
      </c>
      <c r="E360" s="783">
        <v>1050</v>
      </c>
      <c r="F360" s="330">
        <v>1050</v>
      </c>
      <c r="G360" s="195"/>
      <c r="H360" s="231"/>
      <c r="I360" s="202"/>
      <c r="J360" s="202"/>
      <c r="K360" s="202"/>
      <c r="L360" s="202"/>
      <c r="M360" s="202"/>
      <c r="N360" s="202"/>
      <c r="O360" s="202"/>
      <c r="P360" s="202"/>
      <c r="Q360" s="202"/>
      <c r="R360" s="202"/>
      <c r="S360" s="202"/>
      <c r="T360" s="202"/>
      <c r="U360" s="202"/>
      <c r="V360" s="202"/>
      <c r="W360" s="202"/>
      <c r="X360" s="202"/>
      <c r="Y360" s="202"/>
      <c r="Z360" s="202"/>
      <c r="AA360" s="202"/>
      <c r="AB360" s="202"/>
      <c r="AC360" s="202"/>
      <c r="AD360" s="202"/>
      <c r="AE360" s="202"/>
      <c r="AF360" s="202"/>
      <c r="AG360" s="202"/>
      <c r="AH360" s="202"/>
      <c r="AI360" s="202"/>
      <c r="AJ360" s="202"/>
      <c r="AK360" s="202"/>
      <c r="AL360" s="202"/>
      <c r="AM360" s="202"/>
      <c r="AN360" s="202"/>
      <c r="AO360" s="202"/>
      <c r="AP360" s="202"/>
      <c r="AQ360" s="202"/>
    </row>
    <row r="361" spans="1:43" s="190" customFormat="1" ht="12.75" customHeight="1" outlineLevel="1" x14ac:dyDescent="0.2">
      <c r="A361" s="259">
        <v>7059</v>
      </c>
      <c r="B361" s="217" t="s">
        <v>292</v>
      </c>
      <c r="C361" s="345">
        <v>0</v>
      </c>
      <c r="D361" s="330">
        <v>0</v>
      </c>
      <c r="E361" s="783">
        <v>0</v>
      </c>
      <c r="F361" s="330">
        <v>0</v>
      </c>
      <c r="G361" s="195"/>
      <c r="H361" s="8"/>
      <c r="I361" s="193"/>
      <c r="J361" s="193"/>
      <c r="K361" s="193"/>
      <c r="L361" s="193"/>
      <c r="M361" s="193"/>
      <c r="N361" s="193"/>
      <c r="O361" s="193"/>
      <c r="P361" s="193"/>
      <c r="Q361" s="193"/>
      <c r="R361" s="193"/>
      <c r="S361" s="193"/>
      <c r="T361" s="193"/>
      <c r="U361" s="193"/>
      <c r="V361" s="193"/>
      <c r="W361" s="193"/>
      <c r="X361" s="193"/>
      <c r="Y361" s="193"/>
      <c r="Z361" s="193"/>
      <c r="AA361" s="193"/>
      <c r="AB361" s="193"/>
      <c r="AC361" s="193"/>
      <c r="AD361" s="193"/>
      <c r="AE361" s="193"/>
      <c r="AF361" s="193"/>
      <c r="AG361" s="193"/>
      <c r="AH361" s="193"/>
      <c r="AI361" s="193"/>
      <c r="AJ361" s="193"/>
      <c r="AK361" s="193"/>
      <c r="AL361" s="193"/>
      <c r="AM361" s="193"/>
      <c r="AN361" s="193"/>
      <c r="AO361" s="193"/>
      <c r="AP361" s="193"/>
      <c r="AQ361" s="193"/>
    </row>
    <row r="362" spans="1:43" s="190" customFormat="1" ht="12.75" customHeight="1" outlineLevel="1" x14ac:dyDescent="0.2">
      <c r="A362" s="259">
        <v>7068</v>
      </c>
      <c r="B362" s="217" t="s">
        <v>125</v>
      </c>
      <c r="C362" s="345">
        <v>3500</v>
      </c>
      <c r="D362" s="330">
        <v>0</v>
      </c>
      <c r="E362" s="783">
        <v>3300</v>
      </c>
      <c r="F362" s="330">
        <v>3300</v>
      </c>
      <c r="G362" s="195"/>
      <c r="H362" s="8"/>
      <c r="I362" s="193"/>
      <c r="J362" s="193"/>
      <c r="K362" s="193"/>
      <c r="L362" s="193"/>
      <c r="M362" s="193"/>
      <c r="N362" s="193"/>
      <c r="O362" s="193"/>
      <c r="P362" s="193"/>
      <c r="Q362" s="193"/>
      <c r="R362" s="193"/>
      <c r="S362" s="193"/>
      <c r="T362" s="193"/>
      <c r="U362" s="193"/>
      <c r="V362" s="193"/>
      <c r="W362" s="193"/>
      <c r="X362" s="193"/>
      <c r="Y362" s="193"/>
      <c r="Z362" s="193"/>
      <c r="AA362" s="193"/>
      <c r="AB362" s="193"/>
      <c r="AC362" s="193"/>
      <c r="AD362" s="193"/>
      <c r="AE362" s="193"/>
      <c r="AF362" s="193"/>
      <c r="AG362" s="193"/>
      <c r="AH362" s="193"/>
      <c r="AI362" s="193"/>
      <c r="AJ362" s="193"/>
      <c r="AK362" s="193"/>
      <c r="AL362" s="193"/>
      <c r="AM362" s="193"/>
      <c r="AN362" s="193"/>
      <c r="AO362" s="193"/>
      <c r="AP362" s="193"/>
      <c r="AQ362" s="193"/>
    </row>
    <row r="363" spans="1:43" s="190" customFormat="1" ht="12.75" customHeight="1" outlineLevel="1" x14ac:dyDescent="0.2">
      <c r="A363" s="259">
        <v>7125</v>
      </c>
      <c r="B363" s="217" t="s">
        <v>441</v>
      </c>
      <c r="C363" s="345">
        <v>2500</v>
      </c>
      <c r="D363" s="330">
        <v>0</v>
      </c>
      <c r="E363" s="783">
        <v>1700</v>
      </c>
      <c r="F363" s="330">
        <v>1700</v>
      </c>
      <c r="G363" s="195"/>
      <c r="H363" s="8"/>
      <c r="I363" s="193"/>
      <c r="J363" s="193"/>
      <c r="K363" s="193"/>
      <c r="L363" s="193"/>
      <c r="M363" s="193"/>
      <c r="N363" s="193"/>
      <c r="O363" s="193"/>
      <c r="P363" s="193"/>
      <c r="Q363" s="193"/>
      <c r="R363" s="193"/>
      <c r="S363" s="193"/>
      <c r="T363" s="193"/>
      <c r="U363" s="193"/>
      <c r="V363" s="193"/>
      <c r="W363" s="193"/>
      <c r="X363" s="193"/>
      <c r="Y363" s="193"/>
      <c r="Z363" s="193"/>
      <c r="AA363" s="193"/>
      <c r="AB363" s="193"/>
      <c r="AC363" s="193"/>
      <c r="AD363" s="193"/>
      <c r="AE363" s="193"/>
      <c r="AF363" s="193"/>
      <c r="AG363" s="193"/>
      <c r="AH363" s="193"/>
      <c r="AI363" s="193"/>
      <c r="AJ363" s="193"/>
      <c r="AK363" s="193"/>
      <c r="AL363" s="193"/>
      <c r="AM363" s="193"/>
      <c r="AN363" s="193"/>
      <c r="AO363" s="193"/>
      <c r="AP363" s="193"/>
      <c r="AQ363" s="193"/>
    </row>
    <row r="364" spans="1:43" s="190" customFormat="1" ht="12.75" customHeight="1" outlineLevel="1" x14ac:dyDescent="0.2">
      <c r="A364" s="259">
        <v>7122</v>
      </c>
      <c r="B364" s="217" t="s">
        <v>201</v>
      </c>
      <c r="C364" s="345">
        <v>1000</v>
      </c>
      <c r="D364" s="330">
        <v>0</v>
      </c>
      <c r="E364" s="783">
        <v>2500</v>
      </c>
      <c r="F364" s="330">
        <v>2500</v>
      </c>
      <c r="G364" s="195"/>
      <c r="H364" s="8"/>
      <c r="I364" s="193"/>
      <c r="J364" s="193"/>
      <c r="K364" s="193"/>
      <c r="L364" s="193"/>
      <c r="M364" s="193"/>
      <c r="N364" s="193"/>
      <c r="O364" s="193"/>
      <c r="P364" s="193"/>
      <c r="Q364" s="193"/>
      <c r="R364" s="193"/>
      <c r="S364" s="193"/>
      <c r="T364" s="193"/>
      <c r="U364" s="193"/>
      <c r="V364" s="193"/>
      <c r="W364" s="193"/>
      <c r="X364" s="193"/>
      <c r="Y364" s="193"/>
      <c r="Z364" s="193"/>
      <c r="AA364" s="193"/>
      <c r="AB364" s="193"/>
      <c r="AC364" s="193"/>
      <c r="AD364" s="193"/>
      <c r="AE364" s="193"/>
      <c r="AF364" s="193"/>
      <c r="AG364" s="193"/>
      <c r="AH364" s="193"/>
      <c r="AI364" s="193"/>
      <c r="AJ364" s="193"/>
      <c r="AK364" s="193"/>
      <c r="AL364" s="193"/>
      <c r="AM364" s="193"/>
      <c r="AN364" s="193"/>
      <c r="AO364" s="193"/>
      <c r="AP364" s="193"/>
      <c r="AQ364" s="193"/>
    </row>
    <row r="365" spans="1:43" s="220" customFormat="1" ht="12.75" customHeight="1" outlineLevel="1" x14ac:dyDescent="0.2">
      <c r="A365" s="259">
        <v>7040</v>
      </c>
      <c r="B365" s="217" t="s">
        <v>114</v>
      </c>
      <c r="C365" s="345">
        <v>2000</v>
      </c>
      <c r="D365" s="330">
        <v>0</v>
      </c>
      <c r="E365" s="783">
        <v>1500</v>
      </c>
      <c r="F365" s="330">
        <v>1500</v>
      </c>
      <c r="G365" s="195"/>
      <c r="H365" s="231"/>
      <c r="I365" s="202"/>
      <c r="J365" s="202"/>
      <c r="K365" s="202"/>
      <c r="L365" s="202"/>
      <c r="M365" s="202"/>
      <c r="N365" s="202"/>
      <c r="O365" s="202"/>
      <c r="P365" s="202"/>
      <c r="Q365" s="202"/>
      <c r="R365" s="202"/>
      <c r="S365" s="202"/>
      <c r="T365" s="202"/>
      <c r="U365" s="202"/>
      <c r="V365" s="202"/>
      <c r="W365" s="202"/>
      <c r="X365" s="202"/>
      <c r="Y365" s="202"/>
      <c r="Z365" s="202"/>
      <c r="AA365" s="202"/>
      <c r="AB365" s="202"/>
      <c r="AC365" s="202"/>
      <c r="AD365" s="202"/>
      <c r="AE365" s="202"/>
      <c r="AF365" s="202"/>
      <c r="AG365" s="202"/>
      <c r="AH365" s="202"/>
      <c r="AI365" s="202"/>
      <c r="AJ365" s="202"/>
      <c r="AK365" s="202"/>
      <c r="AL365" s="202"/>
      <c r="AM365" s="202"/>
      <c r="AN365" s="202"/>
      <c r="AO365" s="202"/>
      <c r="AP365" s="202"/>
      <c r="AQ365" s="202"/>
    </row>
    <row r="366" spans="1:43" s="220" customFormat="1" ht="12.75" customHeight="1" outlineLevel="1" x14ac:dyDescent="0.2">
      <c r="A366" s="259">
        <v>7600</v>
      </c>
      <c r="B366" s="217" t="s">
        <v>134</v>
      </c>
      <c r="C366" s="345">
        <v>3200</v>
      </c>
      <c r="D366" s="330">
        <v>0</v>
      </c>
      <c r="E366" s="783">
        <v>2000</v>
      </c>
      <c r="F366" s="330">
        <v>2000</v>
      </c>
      <c r="G366" s="195"/>
      <c r="H366" s="231"/>
      <c r="I366" s="202"/>
      <c r="J366" s="202"/>
      <c r="K366" s="202"/>
      <c r="L366" s="202"/>
      <c r="M366" s="202"/>
      <c r="N366" s="202"/>
      <c r="O366" s="202"/>
      <c r="P366" s="202"/>
      <c r="Q366" s="202"/>
      <c r="R366" s="202"/>
      <c r="S366" s="202"/>
      <c r="T366" s="202"/>
      <c r="U366" s="202"/>
      <c r="V366" s="202"/>
      <c r="W366" s="202"/>
      <c r="X366" s="202"/>
      <c r="Y366" s="202"/>
      <c r="Z366" s="202"/>
      <c r="AA366" s="202"/>
      <c r="AB366" s="202"/>
      <c r="AC366" s="202"/>
      <c r="AD366" s="202"/>
      <c r="AE366" s="202"/>
      <c r="AF366" s="202"/>
      <c r="AG366" s="202"/>
      <c r="AH366" s="202"/>
      <c r="AI366" s="202"/>
      <c r="AJ366" s="202"/>
      <c r="AK366" s="202"/>
      <c r="AL366" s="202"/>
      <c r="AM366" s="202"/>
      <c r="AN366" s="202"/>
      <c r="AO366" s="202"/>
      <c r="AP366" s="202"/>
      <c r="AQ366" s="202"/>
    </row>
    <row r="367" spans="1:43" s="190" customFormat="1" outlineLevel="1" x14ac:dyDescent="0.2">
      <c r="A367" s="259">
        <v>7134</v>
      </c>
      <c r="B367" s="217" t="s">
        <v>437</v>
      </c>
      <c r="C367" s="345"/>
      <c r="D367" s="330"/>
      <c r="E367" s="783">
        <v>470</v>
      </c>
      <c r="F367" s="330">
        <v>470</v>
      </c>
      <c r="G367" s="195"/>
      <c r="H367" s="8"/>
      <c r="I367" s="193"/>
      <c r="J367" s="193"/>
      <c r="K367" s="193"/>
      <c r="L367" s="193"/>
      <c r="M367" s="193"/>
      <c r="N367" s="193"/>
      <c r="O367" s="193"/>
      <c r="P367" s="193"/>
      <c r="Q367" s="193"/>
      <c r="R367" s="193"/>
      <c r="S367" s="193"/>
      <c r="T367" s="193"/>
      <c r="U367" s="193"/>
      <c r="V367" s="193"/>
      <c r="W367" s="193"/>
      <c r="X367" s="193"/>
      <c r="Y367" s="193"/>
      <c r="Z367" s="193"/>
      <c r="AA367" s="193"/>
      <c r="AB367" s="193"/>
      <c r="AC367" s="193"/>
      <c r="AD367" s="193"/>
      <c r="AE367" s="193"/>
      <c r="AF367" s="193"/>
      <c r="AG367" s="193"/>
      <c r="AH367" s="193"/>
      <c r="AI367" s="193"/>
      <c r="AJ367" s="193"/>
      <c r="AK367" s="193"/>
      <c r="AL367" s="193"/>
      <c r="AM367" s="193"/>
      <c r="AN367" s="193"/>
      <c r="AO367" s="193"/>
      <c r="AP367" s="193"/>
      <c r="AQ367" s="193"/>
    </row>
    <row r="368" spans="1:43" s="220" customFormat="1" ht="12.75" customHeight="1" outlineLevel="1" x14ac:dyDescent="0.2">
      <c r="A368" s="201">
        <v>7088</v>
      </c>
      <c r="B368" s="342" t="s">
        <v>297</v>
      </c>
      <c r="C368" s="345">
        <v>4500</v>
      </c>
      <c r="D368" s="330">
        <v>0</v>
      </c>
      <c r="E368" s="783">
        <v>4000</v>
      </c>
      <c r="F368" s="330">
        <v>4000</v>
      </c>
      <c r="G368" s="210"/>
      <c r="H368" s="231"/>
      <c r="I368" s="202"/>
      <c r="J368" s="202"/>
      <c r="K368" s="202"/>
      <c r="L368" s="202"/>
      <c r="M368" s="202"/>
      <c r="N368" s="202"/>
      <c r="O368" s="202"/>
      <c r="P368" s="202"/>
      <c r="Q368" s="202"/>
      <c r="R368" s="202"/>
      <c r="S368" s="202"/>
      <c r="T368" s="202"/>
      <c r="U368" s="202"/>
      <c r="V368" s="202"/>
      <c r="W368" s="202"/>
      <c r="X368" s="202"/>
      <c r="Y368" s="202"/>
      <c r="Z368" s="202"/>
      <c r="AA368" s="202"/>
      <c r="AB368" s="202"/>
      <c r="AC368" s="202"/>
      <c r="AD368" s="202"/>
      <c r="AE368" s="202"/>
      <c r="AF368" s="202"/>
      <c r="AG368" s="202"/>
      <c r="AH368" s="202"/>
      <c r="AI368" s="202"/>
      <c r="AJ368" s="202"/>
      <c r="AK368" s="202"/>
      <c r="AL368" s="202"/>
      <c r="AM368" s="202"/>
      <c r="AN368" s="202"/>
      <c r="AO368" s="202"/>
      <c r="AP368" s="202"/>
      <c r="AQ368" s="202"/>
    </row>
    <row r="369" spans="1:43" s="190" customFormat="1" ht="12.75" customHeight="1" outlineLevel="1" x14ac:dyDescent="0.2">
      <c r="A369" s="201">
        <v>7604</v>
      </c>
      <c r="B369" s="342" t="s">
        <v>311</v>
      </c>
      <c r="C369" s="345">
        <v>0</v>
      </c>
      <c r="D369" s="330">
        <v>0</v>
      </c>
      <c r="E369" s="783">
        <v>0</v>
      </c>
      <c r="F369" s="330">
        <v>0</v>
      </c>
      <c r="G369" s="210"/>
      <c r="H369" s="8"/>
      <c r="I369" s="193"/>
      <c r="J369" s="193"/>
      <c r="K369" s="193"/>
      <c r="L369" s="193"/>
      <c r="M369" s="193"/>
      <c r="N369" s="193"/>
      <c r="O369" s="193"/>
      <c r="P369" s="193"/>
      <c r="Q369" s="193"/>
      <c r="R369" s="193"/>
      <c r="S369" s="193"/>
      <c r="T369" s="193"/>
      <c r="U369" s="193"/>
      <c r="V369" s="193"/>
      <c r="W369" s="193"/>
      <c r="X369" s="193"/>
      <c r="Y369" s="193"/>
      <c r="Z369" s="193"/>
      <c r="AA369" s="193"/>
      <c r="AB369" s="193"/>
      <c r="AC369" s="193"/>
      <c r="AD369" s="193"/>
      <c r="AE369" s="193"/>
      <c r="AF369" s="193"/>
      <c r="AG369" s="193"/>
      <c r="AH369" s="193"/>
      <c r="AI369" s="193"/>
      <c r="AJ369" s="193"/>
      <c r="AK369" s="193"/>
      <c r="AL369" s="193"/>
      <c r="AM369" s="193"/>
      <c r="AN369" s="193"/>
      <c r="AO369" s="193"/>
      <c r="AP369" s="193"/>
      <c r="AQ369" s="193"/>
    </row>
    <row r="370" spans="1:43" s="190" customFormat="1" ht="12.75" customHeight="1" outlineLevel="1" x14ac:dyDescent="0.2">
      <c r="A370" s="201">
        <v>7003</v>
      </c>
      <c r="B370" s="342" t="s">
        <v>430</v>
      </c>
      <c r="C370" s="345">
        <v>10000</v>
      </c>
      <c r="D370" s="330">
        <v>0</v>
      </c>
      <c r="E370" s="783">
        <v>10100</v>
      </c>
      <c r="F370" s="330">
        <v>10100</v>
      </c>
      <c r="G370" s="352"/>
      <c r="H370" s="8"/>
      <c r="I370" s="193"/>
      <c r="J370" s="193"/>
      <c r="K370" s="193"/>
      <c r="L370" s="193"/>
      <c r="M370" s="193"/>
      <c r="N370" s="193"/>
      <c r="O370" s="193"/>
      <c r="P370" s="193"/>
      <c r="Q370" s="193"/>
      <c r="R370" s="193"/>
      <c r="S370" s="193"/>
      <c r="T370" s="193"/>
      <c r="U370" s="193"/>
      <c r="V370" s="193"/>
      <c r="W370" s="193"/>
      <c r="X370" s="193"/>
      <c r="Y370" s="193"/>
      <c r="Z370" s="193"/>
      <c r="AA370" s="193"/>
      <c r="AB370" s="193"/>
      <c r="AC370" s="193"/>
      <c r="AD370" s="193"/>
      <c r="AE370" s="193"/>
      <c r="AF370" s="193"/>
      <c r="AG370" s="193"/>
      <c r="AH370" s="193"/>
      <c r="AI370" s="193"/>
      <c r="AJ370" s="193"/>
      <c r="AK370" s="193"/>
      <c r="AL370" s="193"/>
      <c r="AM370" s="193"/>
      <c r="AN370" s="193"/>
      <c r="AO370" s="193"/>
      <c r="AP370" s="193"/>
      <c r="AQ370" s="193"/>
    </row>
    <row r="371" spans="1:43" s="220" customFormat="1" ht="12.75" customHeight="1" outlineLevel="1" x14ac:dyDescent="0.2">
      <c r="A371" s="259">
        <v>7103</v>
      </c>
      <c r="B371" s="217" t="s">
        <v>130</v>
      </c>
      <c r="C371" s="345">
        <v>1180</v>
      </c>
      <c r="D371" s="330">
        <v>0</v>
      </c>
      <c r="E371" s="783">
        <v>0</v>
      </c>
      <c r="F371" s="330">
        <v>0</v>
      </c>
      <c r="G371" s="353"/>
      <c r="H371" s="231"/>
      <c r="I371" s="202"/>
      <c r="J371" s="202"/>
      <c r="K371" s="202"/>
      <c r="L371" s="202"/>
      <c r="M371" s="202"/>
      <c r="N371" s="202"/>
      <c r="O371" s="202"/>
      <c r="P371" s="202"/>
      <c r="Q371" s="202"/>
      <c r="R371" s="202"/>
      <c r="S371" s="202"/>
      <c r="T371" s="202"/>
      <c r="U371" s="202"/>
      <c r="V371" s="202"/>
      <c r="W371" s="202"/>
      <c r="X371" s="202"/>
      <c r="Y371" s="202"/>
      <c r="Z371" s="202"/>
      <c r="AA371" s="202"/>
      <c r="AB371" s="202"/>
      <c r="AC371" s="202"/>
      <c r="AD371" s="202"/>
      <c r="AE371" s="202"/>
      <c r="AF371" s="202"/>
      <c r="AG371" s="202"/>
      <c r="AH371" s="202"/>
      <c r="AI371" s="202"/>
      <c r="AJ371" s="202"/>
      <c r="AK371" s="202"/>
      <c r="AL371" s="202"/>
      <c r="AM371" s="202"/>
      <c r="AN371" s="202"/>
      <c r="AO371" s="202"/>
      <c r="AP371" s="202"/>
      <c r="AQ371" s="202"/>
    </row>
    <row r="372" spans="1:43" s="190" customFormat="1" ht="12.75" customHeight="1" outlineLevel="1" x14ac:dyDescent="0.2">
      <c r="A372" s="259">
        <v>7469</v>
      </c>
      <c r="B372" s="217" t="s">
        <v>132</v>
      </c>
      <c r="C372" s="345">
        <v>0</v>
      </c>
      <c r="D372" s="330">
        <v>0</v>
      </c>
      <c r="E372" s="783">
        <v>305</v>
      </c>
      <c r="F372" s="330">
        <v>0</v>
      </c>
      <c r="G372" s="353"/>
      <c r="H372" s="8"/>
      <c r="I372" s="193"/>
      <c r="J372" s="193"/>
      <c r="K372" s="193"/>
      <c r="L372" s="193"/>
      <c r="M372" s="193"/>
      <c r="N372" s="193"/>
      <c r="O372" s="193"/>
      <c r="P372" s="193"/>
      <c r="Q372" s="193"/>
      <c r="R372" s="193"/>
      <c r="S372" s="193"/>
      <c r="T372" s="193"/>
      <c r="U372" s="193"/>
      <c r="V372" s="193"/>
      <c r="W372" s="193"/>
      <c r="X372" s="193"/>
      <c r="Y372" s="193"/>
      <c r="Z372" s="193"/>
      <c r="AA372" s="193"/>
      <c r="AB372" s="193"/>
      <c r="AC372" s="193"/>
      <c r="AD372" s="193"/>
      <c r="AE372" s="193"/>
      <c r="AF372" s="193"/>
      <c r="AG372" s="193"/>
      <c r="AH372" s="193"/>
      <c r="AI372" s="193"/>
      <c r="AJ372" s="193"/>
      <c r="AK372" s="193"/>
      <c r="AL372" s="193"/>
      <c r="AM372" s="193"/>
      <c r="AN372" s="193"/>
      <c r="AO372" s="193"/>
      <c r="AP372" s="193"/>
      <c r="AQ372" s="193"/>
    </row>
    <row r="373" spans="1:43" s="220" customFormat="1" ht="12.75" customHeight="1" outlineLevel="1" x14ac:dyDescent="0.2">
      <c r="A373" s="259">
        <v>7023</v>
      </c>
      <c r="B373" s="217" t="s">
        <v>109</v>
      </c>
      <c r="C373" s="345">
        <v>3500</v>
      </c>
      <c r="D373" s="330">
        <v>0</v>
      </c>
      <c r="E373" s="783">
        <v>2700</v>
      </c>
      <c r="F373" s="330">
        <v>2700</v>
      </c>
      <c r="G373" s="347"/>
      <c r="H373" s="231"/>
      <c r="I373" s="202"/>
      <c r="J373" s="202"/>
      <c r="K373" s="202"/>
      <c r="L373" s="202"/>
      <c r="M373" s="202"/>
      <c r="N373" s="202"/>
      <c r="O373" s="202"/>
      <c r="P373" s="202"/>
      <c r="Q373" s="202"/>
      <c r="R373" s="202"/>
      <c r="S373" s="202"/>
      <c r="T373" s="202"/>
      <c r="U373" s="202"/>
      <c r="V373" s="202"/>
      <c r="W373" s="202"/>
      <c r="X373" s="202"/>
      <c r="Y373" s="202"/>
      <c r="Z373" s="202"/>
      <c r="AA373" s="202"/>
      <c r="AB373" s="202"/>
      <c r="AC373" s="202"/>
      <c r="AD373" s="202"/>
      <c r="AE373" s="202"/>
      <c r="AF373" s="202"/>
      <c r="AG373" s="202"/>
      <c r="AH373" s="202"/>
      <c r="AI373" s="202"/>
      <c r="AJ373" s="202"/>
      <c r="AK373" s="202"/>
      <c r="AL373" s="202"/>
      <c r="AM373" s="202"/>
      <c r="AN373" s="202"/>
      <c r="AO373" s="202"/>
      <c r="AP373" s="202"/>
      <c r="AQ373" s="202"/>
    </row>
    <row r="374" spans="1:43" s="220" customFormat="1" ht="12.75" customHeight="1" outlineLevel="1" x14ac:dyDescent="0.2">
      <c r="A374" s="201">
        <v>7027</v>
      </c>
      <c r="B374" s="342" t="s">
        <v>255</v>
      </c>
      <c r="C374" s="345">
        <v>4500</v>
      </c>
      <c r="D374" s="330">
        <v>0</v>
      </c>
      <c r="E374" s="783">
        <v>2500</v>
      </c>
      <c r="F374" s="330">
        <v>2500</v>
      </c>
      <c r="G374" s="348"/>
      <c r="H374" s="231"/>
      <c r="I374" s="202"/>
      <c r="J374" s="202"/>
      <c r="K374" s="202"/>
      <c r="L374" s="202"/>
      <c r="M374" s="202"/>
      <c r="N374" s="202"/>
      <c r="O374" s="202"/>
      <c r="P374" s="202"/>
      <c r="Q374" s="202"/>
      <c r="R374" s="202"/>
      <c r="S374" s="202"/>
      <c r="T374" s="202"/>
      <c r="U374" s="202"/>
      <c r="V374" s="202"/>
      <c r="W374" s="202"/>
      <c r="X374" s="202"/>
      <c r="Y374" s="202"/>
      <c r="Z374" s="202"/>
      <c r="AA374" s="202"/>
      <c r="AB374" s="202"/>
      <c r="AC374" s="202"/>
      <c r="AD374" s="202"/>
      <c r="AE374" s="202"/>
      <c r="AF374" s="202"/>
      <c r="AG374" s="202"/>
      <c r="AH374" s="202"/>
      <c r="AI374" s="202"/>
      <c r="AJ374" s="202"/>
      <c r="AK374" s="202"/>
      <c r="AL374" s="202"/>
      <c r="AM374" s="202"/>
      <c r="AN374" s="202"/>
      <c r="AO374" s="202"/>
      <c r="AP374" s="202"/>
      <c r="AQ374" s="202"/>
    </row>
    <row r="375" spans="1:43" s="220" customFormat="1" ht="12.75" customHeight="1" outlineLevel="1" x14ac:dyDescent="0.2">
      <c r="A375" s="201">
        <v>7005</v>
      </c>
      <c r="B375" s="342" t="s">
        <v>224</v>
      </c>
      <c r="C375" s="345">
        <v>1300</v>
      </c>
      <c r="D375" s="330">
        <v>0</v>
      </c>
      <c r="E375" s="783">
        <v>1000</v>
      </c>
      <c r="F375" s="330">
        <v>1000</v>
      </c>
      <c r="G375" s="347"/>
      <c r="H375" s="231"/>
      <c r="I375" s="202"/>
      <c r="J375" s="202"/>
      <c r="K375" s="202"/>
      <c r="L375" s="202"/>
      <c r="M375" s="202"/>
      <c r="N375" s="202"/>
      <c r="O375" s="202"/>
      <c r="P375" s="202"/>
      <c r="Q375" s="202"/>
      <c r="R375" s="202"/>
      <c r="S375" s="202"/>
      <c r="T375" s="202"/>
      <c r="U375" s="202"/>
      <c r="V375" s="202"/>
      <c r="W375" s="202"/>
      <c r="X375" s="202"/>
      <c r="Y375" s="202"/>
      <c r="Z375" s="202"/>
      <c r="AA375" s="202"/>
      <c r="AB375" s="202"/>
      <c r="AC375" s="202"/>
      <c r="AD375" s="202"/>
      <c r="AE375" s="202"/>
      <c r="AF375" s="202"/>
      <c r="AG375" s="202"/>
      <c r="AH375" s="202"/>
      <c r="AI375" s="202"/>
      <c r="AJ375" s="202"/>
      <c r="AK375" s="202"/>
      <c r="AL375" s="202"/>
      <c r="AM375" s="202"/>
      <c r="AN375" s="202"/>
      <c r="AO375" s="202"/>
      <c r="AP375" s="202"/>
      <c r="AQ375" s="202"/>
    </row>
    <row r="376" spans="1:43" s="220" customFormat="1" ht="12.75" customHeight="1" outlineLevel="1" x14ac:dyDescent="0.2">
      <c r="A376" s="259">
        <v>7062</v>
      </c>
      <c r="B376" s="217" t="s">
        <v>293</v>
      </c>
      <c r="C376" s="345">
        <v>0</v>
      </c>
      <c r="D376" s="330">
        <v>0</v>
      </c>
      <c r="E376" s="783">
        <v>0</v>
      </c>
      <c r="F376" s="330">
        <v>0</v>
      </c>
      <c r="G376" s="348"/>
      <c r="H376" s="231"/>
      <c r="I376" s="202"/>
      <c r="J376" s="202"/>
      <c r="K376" s="202"/>
      <c r="L376" s="202"/>
      <c r="M376" s="202"/>
      <c r="N376" s="202"/>
      <c r="O376" s="202"/>
      <c r="P376" s="202"/>
      <c r="Q376" s="202"/>
      <c r="R376" s="202"/>
      <c r="S376" s="202"/>
      <c r="T376" s="202"/>
      <c r="U376" s="202"/>
      <c r="V376" s="202"/>
      <c r="W376" s="202"/>
      <c r="X376" s="202"/>
      <c r="Y376" s="202"/>
      <c r="Z376" s="202"/>
      <c r="AA376" s="202"/>
      <c r="AB376" s="202"/>
      <c r="AC376" s="202"/>
      <c r="AD376" s="202"/>
      <c r="AE376" s="202"/>
      <c r="AF376" s="202"/>
      <c r="AG376" s="202"/>
      <c r="AH376" s="202"/>
      <c r="AI376" s="202"/>
      <c r="AJ376" s="202"/>
      <c r="AK376" s="202"/>
      <c r="AL376" s="202"/>
      <c r="AM376" s="202"/>
      <c r="AN376" s="202"/>
      <c r="AO376" s="202"/>
      <c r="AP376" s="202"/>
      <c r="AQ376" s="202"/>
    </row>
    <row r="377" spans="1:43" s="220" customFormat="1" ht="12.75" customHeight="1" outlineLevel="1" x14ac:dyDescent="0.2">
      <c r="A377" s="201">
        <v>7098</v>
      </c>
      <c r="B377" s="342" t="s">
        <v>302</v>
      </c>
      <c r="C377" s="345">
        <v>0</v>
      </c>
      <c r="D377" s="330">
        <v>0</v>
      </c>
      <c r="E377" s="783">
        <v>0</v>
      </c>
      <c r="F377" s="330">
        <v>0</v>
      </c>
      <c r="G377" s="348"/>
      <c r="H377" s="231"/>
      <c r="I377" s="202"/>
      <c r="J377" s="202"/>
      <c r="K377" s="202"/>
      <c r="L377" s="202"/>
      <c r="M377" s="202"/>
      <c r="N377" s="202"/>
      <c r="O377" s="202"/>
      <c r="P377" s="202"/>
      <c r="Q377" s="202"/>
      <c r="R377" s="202"/>
      <c r="S377" s="202"/>
      <c r="T377" s="202"/>
      <c r="U377" s="202"/>
      <c r="V377" s="202"/>
      <c r="W377" s="202"/>
      <c r="X377" s="202"/>
      <c r="Y377" s="202"/>
      <c r="Z377" s="202"/>
      <c r="AA377" s="202"/>
      <c r="AB377" s="202"/>
      <c r="AC377" s="202"/>
      <c r="AD377" s="202"/>
      <c r="AE377" s="202"/>
      <c r="AF377" s="202"/>
      <c r="AG377" s="202"/>
      <c r="AH377" s="202"/>
      <c r="AI377" s="202"/>
      <c r="AJ377" s="202"/>
      <c r="AK377" s="202"/>
      <c r="AL377" s="202"/>
      <c r="AM377" s="202"/>
      <c r="AN377" s="202"/>
      <c r="AO377" s="202"/>
      <c r="AP377" s="202"/>
      <c r="AQ377" s="202"/>
    </row>
    <row r="378" spans="1:43" s="190" customFormat="1" outlineLevel="1" x14ac:dyDescent="0.2">
      <c r="A378" s="259">
        <v>7060</v>
      </c>
      <c r="B378" s="217" t="s">
        <v>121</v>
      </c>
      <c r="C378" s="345">
        <v>2000</v>
      </c>
      <c r="D378" s="330">
        <v>0</v>
      </c>
      <c r="E378" s="783">
        <v>1000</v>
      </c>
      <c r="F378" s="330">
        <v>1000</v>
      </c>
      <c r="G378" s="348"/>
      <c r="H378" s="8"/>
      <c r="I378" s="193"/>
      <c r="J378" s="193"/>
      <c r="K378" s="193"/>
      <c r="L378" s="193"/>
      <c r="M378" s="193"/>
      <c r="N378" s="193"/>
      <c r="O378" s="193"/>
      <c r="P378" s="193"/>
      <c r="Q378" s="193"/>
      <c r="R378" s="193"/>
      <c r="S378" s="193"/>
      <c r="T378" s="193"/>
      <c r="U378" s="193"/>
      <c r="V378" s="193"/>
      <c r="W378" s="193"/>
      <c r="X378" s="193"/>
      <c r="Y378" s="193"/>
      <c r="Z378" s="193"/>
      <c r="AA378" s="193"/>
      <c r="AB378" s="193"/>
      <c r="AC378" s="193"/>
      <c r="AD378" s="193"/>
      <c r="AE378" s="193"/>
      <c r="AF378" s="193"/>
      <c r="AG378" s="193"/>
      <c r="AH378" s="193"/>
      <c r="AI378" s="193"/>
      <c r="AJ378" s="193"/>
      <c r="AK378" s="193"/>
      <c r="AL378" s="193"/>
      <c r="AM378" s="193"/>
      <c r="AN378" s="193"/>
      <c r="AO378" s="193"/>
      <c r="AP378" s="193"/>
      <c r="AQ378" s="193"/>
    </row>
    <row r="379" spans="1:43" s="220" customFormat="1" ht="12.75" customHeight="1" outlineLevel="1" x14ac:dyDescent="0.2">
      <c r="A379" s="201">
        <v>7077</v>
      </c>
      <c r="B379" s="342" t="s">
        <v>240</v>
      </c>
      <c r="C379" s="345">
        <v>0</v>
      </c>
      <c r="D379" s="330">
        <v>0</v>
      </c>
      <c r="E379" s="783">
        <v>0</v>
      </c>
      <c r="F379" s="330">
        <v>0</v>
      </c>
      <c r="G379" s="348"/>
      <c r="H379" s="231"/>
      <c r="I379" s="202"/>
      <c r="J379" s="202"/>
      <c r="K379" s="202"/>
      <c r="L379" s="202"/>
      <c r="M379" s="202"/>
      <c r="N379" s="202"/>
      <c r="O379" s="202"/>
      <c r="P379" s="202"/>
      <c r="Q379" s="202"/>
      <c r="R379" s="202"/>
      <c r="S379" s="202"/>
      <c r="T379" s="202"/>
      <c r="U379" s="202"/>
      <c r="V379" s="202"/>
      <c r="W379" s="202"/>
      <c r="X379" s="202"/>
      <c r="Y379" s="202"/>
      <c r="Z379" s="202"/>
      <c r="AA379" s="202"/>
      <c r="AB379" s="202"/>
      <c r="AC379" s="202"/>
      <c r="AD379" s="202"/>
      <c r="AE379" s="202"/>
      <c r="AF379" s="202"/>
      <c r="AG379" s="202"/>
      <c r="AH379" s="202"/>
      <c r="AI379" s="202"/>
      <c r="AJ379" s="202"/>
      <c r="AK379" s="202"/>
      <c r="AL379" s="202"/>
      <c r="AM379" s="202"/>
      <c r="AN379" s="202"/>
      <c r="AO379" s="202"/>
      <c r="AP379" s="202"/>
      <c r="AQ379" s="202"/>
    </row>
    <row r="380" spans="1:43" s="190" customFormat="1" ht="12.75" customHeight="1" outlineLevel="1" x14ac:dyDescent="0.2">
      <c r="A380" s="259">
        <v>7468</v>
      </c>
      <c r="B380" s="217" t="s">
        <v>309</v>
      </c>
      <c r="C380" s="345">
        <v>2800</v>
      </c>
      <c r="D380" s="330">
        <v>0</v>
      </c>
      <c r="E380" s="783">
        <v>1523.75</v>
      </c>
      <c r="F380" s="330">
        <v>1523.7</v>
      </c>
      <c r="G380" s="348"/>
      <c r="H380" s="8"/>
      <c r="I380" s="193"/>
      <c r="J380" s="193"/>
      <c r="K380" s="193"/>
      <c r="L380" s="193"/>
      <c r="M380" s="193"/>
      <c r="N380" s="193"/>
      <c r="O380" s="193"/>
      <c r="P380" s="193"/>
      <c r="Q380" s="193"/>
      <c r="R380" s="193"/>
      <c r="S380" s="193"/>
      <c r="T380" s="193"/>
      <c r="U380" s="193"/>
      <c r="V380" s="193"/>
      <c r="W380" s="193"/>
      <c r="X380" s="193"/>
      <c r="Y380" s="193"/>
      <c r="Z380" s="193"/>
      <c r="AA380" s="193"/>
      <c r="AB380" s="193"/>
      <c r="AC380" s="193"/>
      <c r="AD380" s="193"/>
      <c r="AE380" s="193"/>
      <c r="AF380" s="193"/>
      <c r="AG380" s="193"/>
      <c r="AH380" s="193"/>
      <c r="AI380" s="193"/>
      <c r="AJ380" s="193"/>
      <c r="AK380" s="193"/>
      <c r="AL380" s="193"/>
      <c r="AM380" s="193"/>
      <c r="AN380" s="193"/>
      <c r="AO380" s="193"/>
      <c r="AP380" s="193"/>
      <c r="AQ380" s="193"/>
    </row>
    <row r="381" spans="1:43" s="220" customFormat="1" ht="12.75" customHeight="1" outlineLevel="1" x14ac:dyDescent="0.2">
      <c r="A381" s="201">
        <v>7032</v>
      </c>
      <c r="B381" s="342" t="s">
        <v>254</v>
      </c>
      <c r="C381" s="345">
        <v>0</v>
      </c>
      <c r="D381" s="330">
        <v>0</v>
      </c>
      <c r="E381" s="783">
        <v>5000</v>
      </c>
      <c r="F381" s="330">
        <v>5000</v>
      </c>
      <c r="G381" s="347"/>
      <c r="H381" s="231"/>
      <c r="I381" s="202"/>
      <c r="J381" s="202"/>
      <c r="K381" s="202"/>
      <c r="L381" s="202"/>
      <c r="M381" s="202"/>
      <c r="N381" s="202"/>
      <c r="O381" s="202"/>
      <c r="P381" s="202"/>
      <c r="Q381" s="202"/>
      <c r="R381" s="202"/>
      <c r="S381" s="202"/>
      <c r="T381" s="202"/>
      <c r="U381" s="202"/>
      <c r="V381" s="202"/>
      <c r="W381" s="202"/>
      <c r="X381" s="202"/>
      <c r="Y381" s="202"/>
      <c r="Z381" s="202"/>
      <c r="AA381" s="202"/>
      <c r="AB381" s="202"/>
      <c r="AC381" s="202"/>
      <c r="AD381" s="202"/>
      <c r="AE381" s="202"/>
      <c r="AF381" s="202"/>
      <c r="AG381" s="202"/>
      <c r="AH381" s="202"/>
      <c r="AI381" s="202"/>
      <c r="AJ381" s="202"/>
      <c r="AK381" s="202"/>
      <c r="AL381" s="202"/>
      <c r="AM381" s="202"/>
      <c r="AN381" s="202"/>
      <c r="AO381" s="202"/>
      <c r="AP381" s="202"/>
      <c r="AQ381" s="202"/>
    </row>
    <row r="382" spans="1:43" s="190" customFormat="1" ht="12.75" customHeight="1" outlineLevel="1" x14ac:dyDescent="0.2">
      <c r="A382" s="201">
        <v>7085</v>
      </c>
      <c r="B382" s="342" t="s">
        <v>243</v>
      </c>
      <c r="C382" s="345">
        <v>0</v>
      </c>
      <c r="D382" s="330">
        <v>0</v>
      </c>
      <c r="E382" s="783">
        <v>0</v>
      </c>
      <c r="F382" s="330">
        <v>0</v>
      </c>
      <c r="G382" s="348"/>
      <c r="H382" s="8"/>
      <c r="I382" s="193"/>
      <c r="J382" s="193"/>
      <c r="K382" s="193"/>
      <c r="L382" s="193"/>
      <c r="M382" s="193"/>
      <c r="N382" s="193"/>
      <c r="O382" s="193"/>
      <c r="P382" s="193"/>
      <c r="Q382" s="193"/>
      <c r="R382" s="193"/>
      <c r="S382" s="193"/>
      <c r="T382" s="193"/>
      <c r="U382" s="193"/>
      <c r="V382" s="193"/>
      <c r="W382" s="193"/>
      <c r="X382" s="193"/>
      <c r="Y382" s="193"/>
      <c r="Z382" s="193"/>
      <c r="AA382" s="193"/>
      <c r="AB382" s="193"/>
      <c r="AC382" s="193"/>
      <c r="AD382" s="193"/>
      <c r="AE382" s="193"/>
      <c r="AF382" s="193"/>
      <c r="AG382" s="193"/>
      <c r="AH382" s="193"/>
      <c r="AI382" s="193"/>
      <c r="AJ382" s="193"/>
      <c r="AK382" s="193"/>
      <c r="AL382" s="193"/>
      <c r="AM382" s="193"/>
      <c r="AN382" s="193"/>
      <c r="AO382" s="193"/>
      <c r="AP382" s="193"/>
      <c r="AQ382" s="193"/>
    </row>
    <row r="383" spans="1:43" s="220" customFormat="1" ht="12.75" customHeight="1" outlineLevel="1" x14ac:dyDescent="0.2">
      <c r="A383" s="259">
        <v>7120</v>
      </c>
      <c r="B383" s="217" t="s">
        <v>200</v>
      </c>
      <c r="C383" s="345">
        <v>0</v>
      </c>
      <c r="D383" s="330">
        <v>0</v>
      </c>
      <c r="E383" s="783">
        <v>0</v>
      </c>
      <c r="F383" s="330">
        <v>0</v>
      </c>
      <c r="G383" s="347"/>
      <c r="H383" s="231"/>
      <c r="I383" s="202"/>
      <c r="J383" s="202"/>
      <c r="K383" s="202"/>
      <c r="L383" s="202"/>
      <c r="M383" s="202"/>
      <c r="N383" s="202"/>
      <c r="O383" s="202"/>
      <c r="P383" s="202"/>
      <c r="Q383" s="202"/>
      <c r="R383" s="202"/>
      <c r="S383" s="202"/>
      <c r="T383" s="202"/>
      <c r="U383" s="202"/>
      <c r="V383" s="202"/>
      <c r="W383" s="202"/>
      <c r="X383" s="202"/>
      <c r="Y383" s="202"/>
      <c r="Z383" s="202"/>
      <c r="AA383" s="202"/>
      <c r="AB383" s="202"/>
      <c r="AC383" s="202"/>
      <c r="AD383" s="202"/>
      <c r="AE383" s="202"/>
      <c r="AF383" s="202"/>
      <c r="AG383" s="202"/>
      <c r="AH383" s="202"/>
      <c r="AI383" s="202"/>
      <c r="AJ383" s="202"/>
      <c r="AK383" s="202"/>
      <c r="AL383" s="202"/>
      <c r="AM383" s="202"/>
      <c r="AN383" s="202"/>
      <c r="AO383" s="202"/>
      <c r="AP383" s="202"/>
      <c r="AQ383" s="202"/>
    </row>
    <row r="384" spans="1:43" s="748" customFormat="1" ht="12.75" customHeight="1" outlineLevel="1" x14ac:dyDescent="0.25">
      <c r="A384" s="751" t="s">
        <v>219</v>
      </c>
      <c r="B384" s="750" t="s">
        <v>595</v>
      </c>
      <c r="C384" s="753"/>
      <c r="D384" s="752"/>
      <c r="E384" s="784">
        <v>800</v>
      </c>
      <c r="F384" s="62">
        <v>800</v>
      </c>
      <c r="G384" s="749"/>
      <c r="H384" s="747"/>
    </row>
    <row r="385" spans="1:43" s="220" customFormat="1" ht="12.75" customHeight="1" outlineLevel="1" x14ac:dyDescent="0.2">
      <c r="A385" s="259">
        <v>7067</v>
      </c>
      <c r="B385" s="217" t="s">
        <v>124</v>
      </c>
      <c r="C385" s="345">
        <v>2700</v>
      </c>
      <c r="D385" s="330">
        <v>0</v>
      </c>
      <c r="E385" s="783">
        <v>1500</v>
      </c>
      <c r="F385" s="330">
        <v>1500</v>
      </c>
      <c r="G385" s="348"/>
      <c r="H385" s="231"/>
      <c r="I385" s="202"/>
      <c r="J385" s="202"/>
      <c r="K385" s="202"/>
      <c r="L385" s="202"/>
      <c r="M385" s="202"/>
      <c r="N385" s="202"/>
      <c r="O385" s="202"/>
      <c r="P385" s="202"/>
      <c r="Q385" s="202"/>
      <c r="R385" s="202"/>
      <c r="S385" s="202"/>
      <c r="T385" s="202"/>
      <c r="U385" s="202"/>
      <c r="V385" s="202"/>
      <c r="W385" s="202"/>
      <c r="X385" s="202"/>
      <c r="Y385" s="202"/>
      <c r="Z385" s="202"/>
      <c r="AA385" s="202"/>
      <c r="AB385" s="202"/>
      <c r="AC385" s="202"/>
      <c r="AD385" s="202"/>
      <c r="AE385" s="202"/>
      <c r="AF385" s="202"/>
      <c r="AG385" s="202"/>
      <c r="AH385" s="202"/>
      <c r="AI385" s="202"/>
      <c r="AJ385" s="202"/>
      <c r="AK385" s="202"/>
      <c r="AL385" s="202"/>
      <c r="AM385" s="202"/>
      <c r="AN385" s="202"/>
      <c r="AO385" s="202"/>
      <c r="AP385" s="202"/>
      <c r="AQ385" s="202"/>
    </row>
    <row r="386" spans="1:43" s="190" customFormat="1" ht="12.75" customHeight="1" outlineLevel="1" x14ac:dyDescent="0.2">
      <c r="A386" s="201">
        <v>7506</v>
      </c>
      <c r="B386" s="342" t="s">
        <v>252</v>
      </c>
      <c r="C386" s="345">
        <v>2000</v>
      </c>
      <c r="D386" s="330">
        <v>0</v>
      </c>
      <c r="E386" s="783">
        <v>1500</v>
      </c>
      <c r="F386" s="330">
        <v>1500</v>
      </c>
      <c r="G386" s="347"/>
      <c r="H386" s="8"/>
      <c r="I386" s="193"/>
      <c r="J386" s="193"/>
      <c r="K386" s="193"/>
      <c r="L386" s="193"/>
      <c r="M386" s="193"/>
      <c r="N386" s="193"/>
      <c r="O386" s="193"/>
      <c r="P386" s="193"/>
      <c r="Q386" s="193"/>
      <c r="R386" s="193"/>
      <c r="S386" s="193"/>
      <c r="T386" s="193"/>
      <c r="U386" s="193"/>
      <c r="V386" s="193"/>
      <c r="W386" s="193"/>
      <c r="X386" s="193"/>
      <c r="Y386" s="193"/>
      <c r="Z386" s="193"/>
      <c r="AA386" s="193"/>
      <c r="AB386" s="193"/>
      <c r="AC386" s="193"/>
      <c r="AD386" s="193"/>
      <c r="AE386" s="193"/>
      <c r="AF386" s="193"/>
      <c r="AG386" s="193"/>
      <c r="AH386" s="193"/>
      <c r="AI386" s="193"/>
      <c r="AJ386" s="193"/>
      <c r="AK386" s="193"/>
      <c r="AL386" s="193"/>
      <c r="AM386" s="193"/>
      <c r="AN386" s="193"/>
      <c r="AO386" s="193"/>
      <c r="AP386" s="193"/>
      <c r="AQ386" s="193"/>
    </row>
    <row r="387" spans="1:43" s="190" customFormat="1" ht="12.75" customHeight="1" outlineLevel="1" x14ac:dyDescent="0.2">
      <c r="A387" s="201">
        <v>7036</v>
      </c>
      <c r="B387" s="342" t="s">
        <v>230</v>
      </c>
      <c r="C387" s="345">
        <v>8000</v>
      </c>
      <c r="D387" s="330">
        <v>0</v>
      </c>
      <c r="E387" s="783">
        <v>10800</v>
      </c>
      <c r="F387" s="330">
        <v>5800</v>
      </c>
      <c r="G387" s="348"/>
      <c r="H387" s="8"/>
      <c r="I387" s="193"/>
      <c r="J387" s="193"/>
      <c r="K387" s="193"/>
      <c r="L387" s="193"/>
      <c r="M387" s="193"/>
      <c r="N387" s="193"/>
      <c r="O387" s="193"/>
      <c r="P387" s="193"/>
      <c r="Q387" s="193"/>
      <c r="R387" s="193"/>
      <c r="S387" s="193"/>
      <c r="T387" s="193"/>
      <c r="U387" s="193"/>
      <c r="V387" s="193"/>
      <c r="W387" s="193"/>
      <c r="X387" s="193"/>
      <c r="Y387" s="193"/>
      <c r="Z387" s="193"/>
      <c r="AA387" s="193"/>
      <c r="AB387" s="193"/>
      <c r="AC387" s="193"/>
      <c r="AD387" s="193"/>
      <c r="AE387" s="193"/>
      <c r="AF387" s="193"/>
      <c r="AG387" s="193"/>
      <c r="AH387" s="193"/>
      <c r="AI387" s="193"/>
      <c r="AJ387" s="193"/>
      <c r="AK387" s="193"/>
      <c r="AL387" s="193"/>
      <c r="AM387" s="193"/>
      <c r="AN387" s="193"/>
      <c r="AO387" s="193"/>
      <c r="AP387" s="193"/>
      <c r="AQ387" s="193"/>
    </row>
    <row r="388" spans="1:43" s="220" customFormat="1" ht="12.75" customHeight="1" outlineLevel="1" x14ac:dyDescent="0.2">
      <c r="A388" s="259">
        <v>7065</v>
      </c>
      <c r="B388" s="217" t="s">
        <v>123</v>
      </c>
      <c r="C388" s="345">
        <v>3500</v>
      </c>
      <c r="D388" s="330">
        <v>0</v>
      </c>
      <c r="E388" s="783">
        <v>2600</v>
      </c>
      <c r="F388" s="330">
        <v>2600</v>
      </c>
      <c r="G388" s="348"/>
      <c r="H388" s="231"/>
      <c r="I388" s="202"/>
      <c r="J388" s="202"/>
      <c r="K388" s="202"/>
      <c r="L388" s="202"/>
      <c r="M388" s="202"/>
      <c r="N388" s="202"/>
      <c r="O388" s="202"/>
      <c r="P388" s="202"/>
      <c r="Q388" s="202"/>
      <c r="R388" s="202"/>
      <c r="S388" s="202"/>
      <c r="T388" s="202"/>
      <c r="U388" s="202"/>
      <c r="V388" s="202"/>
      <c r="W388" s="202"/>
      <c r="X388" s="202"/>
      <c r="Y388" s="202"/>
      <c r="Z388" s="202"/>
      <c r="AA388" s="202"/>
      <c r="AB388" s="202"/>
      <c r="AC388" s="202"/>
      <c r="AD388" s="202"/>
      <c r="AE388" s="202"/>
      <c r="AF388" s="202"/>
      <c r="AG388" s="202"/>
      <c r="AH388" s="202"/>
      <c r="AI388" s="202"/>
      <c r="AJ388" s="202"/>
      <c r="AK388" s="202"/>
      <c r="AL388" s="202"/>
      <c r="AM388" s="202"/>
      <c r="AN388" s="202"/>
      <c r="AO388" s="202"/>
      <c r="AP388" s="202"/>
      <c r="AQ388" s="202"/>
    </row>
    <row r="389" spans="1:43" s="190" customFormat="1" ht="12.75" customHeight="1" outlineLevel="1" x14ac:dyDescent="0.2">
      <c r="A389" s="259">
        <v>7009</v>
      </c>
      <c r="B389" s="217" t="s">
        <v>103</v>
      </c>
      <c r="C389" s="345">
        <v>6500</v>
      </c>
      <c r="D389" s="330">
        <v>0</v>
      </c>
      <c r="E389" s="783">
        <v>1000</v>
      </c>
      <c r="F389" s="330">
        <v>1000</v>
      </c>
      <c r="G389" s="347"/>
      <c r="H389" s="8"/>
      <c r="I389" s="193"/>
      <c r="J389" s="193"/>
      <c r="K389" s="193"/>
      <c r="L389" s="193"/>
      <c r="M389" s="193"/>
      <c r="N389" s="193"/>
      <c r="O389" s="193"/>
      <c r="P389" s="193"/>
      <c r="Q389" s="193"/>
      <c r="R389" s="193"/>
      <c r="S389" s="193"/>
      <c r="T389" s="193"/>
      <c r="U389" s="193"/>
      <c r="V389" s="193"/>
      <c r="W389" s="193"/>
      <c r="X389" s="193"/>
      <c r="Y389" s="193"/>
      <c r="Z389" s="193"/>
      <c r="AA389" s="193"/>
      <c r="AB389" s="193"/>
      <c r="AC389" s="193"/>
      <c r="AD389" s="193"/>
      <c r="AE389" s="193"/>
      <c r="AF389" s="193"/>
      <c r="AG389" s="193"/>
      <c r="AH389" s="193"/>
      <c r="AI389" s="193"/>
      <c r="AJ389" s="193"/>
      <c r="AK389" s="193"/>
      <c r="AL389" s="193"/>
      <c r="AM389" s="193"/>
      <c r="AN389" s="193"/>
      <c r="AO389" s="193"/>
      <c r="AP389" s="193"/>
      <c r="AQ389" s="193"/>
    </row>
    <row r="390" spans="1:43" s="190" customFormat="1" ht="12.75" customHeight="1" outlineLevel="1" x14ac:dyDescent="0.2">
      <c r="A390" s="343">
        <v>7136</v>
      </c>
      <c r="B390" s="217" t="s">
        <v>439</v>
      </c>
      <c r="C390" s="345">
        <v>500</v>
      </c>
      <c r="D390" s="330">
        <v>0</v>
      </c>
      <c r="E390" s="783">
        <v>3000</v>
      </c>
      <c r="F390" s="330">
        <v>3000</v>
      </c>
      <c r="G390" s="347"/>
      <c r="H390" s="8"/>
      <c r="I390" s="193"/>
      <c r="J390" s="193"/>
      <c r="K390" s="193"/>
      <c r="L390" s="193"/>
      <c r="M390" s="193"/>
      <c r="N390" s="193"/>
      <c r="O390" s="193"/>
      <c r="P390" s="193"/>
      <c r="Q390" s="193"/>
      <c r="R390" s="193"/>
      <c r="S390" s="193"/>
      <c r="T390" s="193"/>
      <c r="U390" s="193"/>
      <c r="V390" s="193"/>
      <c r="W390" s="193"/>
      <c r="X390" s="193"/>
      <c r="Y390" s="193"/>
      <c r="Z390" s="193"/>
      <c r="AA390" s="193"/>
      <c r="AB390" s="193"/>
      <c r="AC390" s="193"/>
      <c r="AD390" s="193"/>
      <c r="AE390" s="193"/>
      <c r="AF390" s="193"/>
      <c r="AG390" s="193"/>
      <c r="AH390" s="193"/>
      <c r="AI390" s="193"/>
      <c r="AJ390" s="193"/>
      <c r="AK390" s="193"/>
      <c r="AL390" s="193"/>
      <c r="AM390" s="193"/>
      <c r="AN390" s="193"/>
      <c r="AO390" s="193"/>
      <c r="AP390" s="193"/>
      <c r="AQ390" s="193"/>
    </row>
    <row r="391" spans="1:43" s="190" customFormat="1" ht="12.75" customHeight="1" outlineLevel="1" x14ac:dyDescent="0.2">
      <c r="A391" s="201">
        <v>7123</v>
      </c>
      <c r="B391" s="342" t="s">
        <v>249</v>
      </c>
      <c r="C391" s="345">
        <v>1200</v>
      </c>
      <c r="D391" s="330">
        <v>0</v>
      </c>
      <c r="E391" s="783">
        <v>1500</v>
      </c>
      <c r="F391" s="330">
        <v>1500</v>
      </c>
      <c r="G391" s="348"/>
      <c r="H391" s="8"/>
      <c r="I391" s="193"/>
      <c r="J391" s="193"/>
      <c r="K391" s="193"/>
      <c r="L391" s="193"/>
      <c r="M391" s="193"/>
      <c r="N391" s="193"/>
      <c r="O391" s="193"/>
      <c r="P391" s="193"/>
      <c r="Q391" s="193"/>
      <c r="R391" s="193"/>
      <c r="S391" s="193"/>
      <c r="T391" s="193"/>
      <c r="U391" s="193"/>
      <c r="V391" s="193"/>
      <c r="W391" s="193"/>
      <c r="X391" s="193"/>
      <c r="Y391" s="193"/>
      <c r="Z391" s="193"/>
      <c r="AA391" s="193"/>
      <c r="AB391" s="193"/>
      <c r="AC391" s="193"/>
      <c r="AD391" s="193"/>
      <c r="AE391" s="193"/>
      <c r="AF391" s="193"/>
      <c r="AG391" s="193"/>
      <c r="AH391" s="193"/>
      <c r="AI391" s="193"/>
      <c r="AJ391" s="193"/>
      <c r="AK391" s="193"/>
      <c r="AL391" s="193"/>
      <c r="AM391" s="193"/>
      <c r="AN391" s="193"/>
      <c r="AO391" s="193"/>
      <c r="AP391" s="193"/>
      <c r="AQ391" s="193"/>
    </row>
    <row r="392" spans="1:43" s="190" customFormat="1" ht="12.75" customHeight="1" outlineLevel="1" x14ac:dyDescent="0.2">
      <c r="A392" s="343">
        <v>7135</v>
      </c>
      <c r="B392" s="342" t="s">
        <v>438</v>
      </c>
      <c r="C392" s="345">
        <v>500</v>
      </c>
      <c r="D392" s="330">
        <v>0</v>
      </c>
      <c r="E392" s="783">
        <v>0</v>
      </c>
      <c r="F392" s="330">
        <v>0</v>
      </c>
      <c r="G392" s="347"/>
      <c r="H392" s="8"/>
      <c r="I392" s="193"/>
      <c r="J392" s="193"/>
      <c r="K392" s="193"/>
      <c r="L392" s="193"/>
      <c r="M392" s="193"/>
      <c r="N392" s="193"/>
      <c r="O392" s="193"/>
      <c r="P392" s="193"/>
      <c r="Q392" s="193"/>
      <c r="R392" s="193"/>
      <c r="S392" s="193"/>
      <c r="T392" s="193"/>
      <c r="U392" s="193"/>
      <c r="V392" s="193"/>
      <c r="W392" s="193"/>
      <c r="X392" s="193"/>
      <c r="Y392" s="193"/>
      <c r="Z392" s="193"/>
      <c r="AA392" s="193"/>
      <c r="AB392" s="193"/>
      <c r="AC392" s="193"/>
      <c r="AD392" s="193"/>
      <c r="AE392" s="193"/>
      <c r="AF392" s="193"/>
      <c r="AG392" s="193"/>
      <c r="AH392" s="193"/>
      <c r="AI392" s="193"/>
      <c r="AJ392" s="193"/>
      <c r="AK392" s="193"/>
      <c r="AL392" s="193"/>
      <c r="AM392" s="193"/>
      <c r="AN392" s="193"/>
      <c r="AO392" s="193"/>
      <c r="AP392" s="193"/>
      <c r="AQ392" s="193"/>
    </row>
    <row r="393" spans="1:43" s="190" customFormat="1" ht="12.75" customHeight="1" outlineLevel="1" x14ac:dyDescent="0.2">
      <c r="A393" s="201">
        <v>7124</v>
      </c>
      <c r="B393" s="342" t="s">
        <v>250</v>
      </c>
      <c r="C393" s="345">
        <v>0</v>
      </c>
      <c r="D393" s="330">
        <v>0</v>
      </c>
      <c r="E393" s="783">
        <v>600</v>
      </c>
      <c r="F393" s="330">
        <v>600</v>
      </c>
      <c r="G393" s="347"/>
      <c r="H393" s="8"/>
      <c r="I393" s="193"/>
      <c r="J393" s="193"/>
      <c r="K393" s="193"/>
      <c r="L393" s="193"/>
      <c r="M393" s="193"/>
      <c r="N393" s="193"/>
      <c r="O393" s="193"/>
      <c r="P393" s="193"/>
      <c r="Q393" s="193"/>
      <c r="R393" s="193"/>
      <c r="S393" s="193"/>
      <c r="T393" s="193"/>
      <c r="U393" s="193"/>
      <c r="V393" s="193"/>
      <c r="W393" s="193"/>
      <c r="X393" s="193"/>
      <c r="Y393" s="193"/>
      <c r="Z393" s="193"/>
      <c r="AA393" s="193"/>
      <c r="AB393" s="193"/>
      <c r="AC393" s="193"/>
      <c r="AD393" s="193"/>
      <c r="AE393" s="193"/>
      <c r="AF393" s="193"/>
      <c r="AG393" s="193"/>
      <c r="AH393" s="193"/>
      <c r="AI393" s="193"/>
      <c r="AJ393" s="193"/>
      <c r="AK393" s="193"/>
      <c r="AL393" s="193"/>
      <c r="AM393" s="193"/>
      <c r="AN393" s="193"/>
      <c r="AO393" s="193"/>
      <c r="AP393" s="193"/>
      <c r="AQ393" s="193"/>
    </row>
    <row r="394" spans="1:43" s="190" customFormat="1" ht="12.75" customHeight="1" outlineLevel="1" x14ac:dyDescent="0.2">
      <c r="A394" s="201">
        <v>7115</v>
      </c>
      <c r="B394" s="342" t="s">
        <v>305</v>
      </c>
      <c r="C394" s="345">
        <v>2000</v>
      </c>
      <c r="D394" s="330">
        <v>0</v>
      </c>
      <c r="E394" s="783">
        <v>1500</v>
      </c>
      <c r="F394" s="330">
        <v>150</v>
      </c>
      <c r="G394" s="347"/>
      <c r="H394" s="8"/>
      <c r="I394" s="193"/>
      <c r="J394" s="193"/>
      <c r="K394" s="193"/>
      <c r="L394" s="193"/>
      <c r="M394" s="193"/>
      <c r="N394" s="193"/>
      <c r="O394" s="193"/>
      <c r="P394" s="193"/>
      <c r="Q394" s="193"/>
      <c r="R394" s="193"/>
      <c r="S394" s="193"/>
      <c r="T394" s="193"/>
      <c r="U394" s="193"/>
      <c r="V394" s="193"/>
      <c r="W394" s="193"/>
      <c r="X394" s="193"/>
      <c r="Y394" s="193"/>
      <c r="Z394" s="193"/>
      <c r="AA394" s="193"/>
      <c r="AB394" s="193"/>
      <c r="AC394" s="193"/>
      <c r="AD394" s="193"/>
      <c r="AE394" s="193"/>
      <c r="AF394" s="193"/>
      <c r="AG394" s="193"/>
      <c r="AH394" s="193"/>
      <c r="AI394" s="193"/>
      <c r="AJ394" s="193"/>
      <c r="AK394" s="193"/>
      <c r="AL394" s="193"/>
      <c r="AM394" s="193"/>
      <c r="AN394" s="193"/>
      <c r="AO394" s="193"/>
      <c r="AP394" s="193"/>
      <c r="AQ394" s="193"/>
    </row>
    <row r="395" spans="1:43" s="190" customFormat="1" ht="12.75" customHeight="1" outlineLevel="1" x14ac:dyDescent="0.2">
      <c r="A395" s="201">
        <v>7076</v>
      </c>
      <c r="B395" s="342" t="s">
        <v>239</v>
      </c>
      <c r="C395" s="345">
        <v>900</v>
      </c>
      <c r="D395" s="330">
        <v>0</v>
      </c>
      <c r="E395" s="783">
        <v>0</v>
      </c>
      <c r="F395" s="330">
        <v>0</v>
      </c>
      <c r="G395" s="352"/>
      <c r="H395" s="8"/>
      <c r="I395" s="193"/>
      <c r="J395" s="193"/>
      <c r="K395" s="193"/>
      <c r="L395" s="193"/>
      <c r="M395" s="193"/>
      <c r="N395" s="193"/>
      <c r="O395" s="193"/>
      <c r="P395" s="193"/>
      <c r="Q395" s="193"/>
      <c r="R395" s="193"/>
      <c r="S395" s="193"/>
      <c r="T395" s="193"/>
      <c r="U395" s="193"/>
      <c r="V395" s="193"/>
      <c r="W395" s="193"/>
      <c r="X395" s="193"/>
      <c r="Y395" s="193"/>
      <c r="Z395" s="193"/>
      <c r="AA395" s="193"/>
      <c r="AB395" s="193"/>
      <c r="AC395" s="193"/>
      <c r="AD395" s="193"/>
      <c r="AE395" s="193"/>
      <c r="AF395" s="193"/>
      <c r="AG395" s="193"/>
      <c r="AH395" s="193"/>
      <c r="AI395" s="193"/>
      <c r="AJ395" s="193"/>
      <c r="AK395" s="193"/>
      <c r="AL395" s="193"/>
      <c r="AM395" s="193"/>
      <c r="AN395" s="193"/>
      <c r="AO395" s="193"/>
      <c r="AP395" s="193"/>
      <c r="AQ395" s="193"/>
    </row>
    <row r="396" spans="1:43" s="190" customFormat="1" ht="12.75" customHeight="1" outlineLevel="1" x14ac:dyDescent="0.2">
      <c r="A396" s="259">
        <v>7008</v>
      </c>
      <c r="B396" s="217" t="s">
        <v>102</v>
      </c>
      <c r="C396" s="345">
        <v>5600</v>
      </c>
      <c r="D396" s="330">
        <v>0</v>
      </c>
      <c r="E396" s="783">
        <v>3820</v>
      </c>
      <c r="F396" s="330">
        <v>3820</v>
      </c>
      <c r="G396" s="353"/>
      <c r="H396" s="8"/>
      <c r="I396" s="193"/>
      <c r="J396" s="193"/>
      <c r="K396" s="193"/>
      <c r="L396" s="193"/>
      <c r="M396" s="193"/>
      <c r="N396" s="193"/>
      <c r="O396" s="193"/>
      <c r="P396" s="193"/>
      <c r="Q396" s="193"/>
      <c r="R396" s="193"/>
      <c r="S396" s="193"/>
      <c r="T396" s="193"/>
      <c r="U396" s="193"/>
      <c r="V396" s="193"/>
      <c r="W396" s="193"/>
      <c r="X396" s="193"/>
      <c r="Y396" s="193"/>
      <c r="Z396" s="193"/>
      <c r="AA396" s="193"/>
      <c r="AB396" s="193"/>
      <c r="AC396" s="193"/>
      <c r="AD396" s="193"/>
      <c r="AE396" s="193"/>
      <c r="AF396" s="193"/>
      <c r="AG396" s="193"/>
      <c r="AH396" s="193"/>
      <c r="AI396" s="193"/>
      <c r="AJ396" s="193"/>
      <c r="AK396" s="193"/>
      <c r="AL396" s="193"/>
      <c r="AM396" s="193"/>
      <c r="AN396" s="193"/>
      <c r="AO396" s="193"/>
      <c r="AP396" s="193"/>
      <c r="AQ396" s="193"/>
    </row>
    <row r="397" spans="1:43" s="190" customFormat="1" ht="12.75" customHeight="1" outlineLevel="1" x14ac:dyDescent="0.2">
      <c r="A397" s="259">
        <v>7137</v>
      </c>
      <c r="B397" s="217" t="s">
        <v>440</v>
      </c>
      <c r="C397" s="345">
        <v>149.6</v>
      </c>
      <c r="D397" s="330">
        <v>0</v>
      </c>
      <c r="E397" s="783">
        <v>0</v>
      </c>
      <c r="F397" s="330">
        <v>0</v>
      </c>
      <c r="G397" s="353"/>
      <c r="H397" s="8"/>
      <c r="I397" s="193"/>
      <c r="J397" s="193"/>
      <c r="K397" s="193"/>
      <c r="L397" s="193"/>
      <c r="M397" s="193"/>
      <c r="N397" s="193"/>
      <c r="O397" s="193"/>
      <c r="P397" s="193"/>
      <c r="Q397" s="193"/>
      <c r="R397" s="193"/>
      <c r="S397" s="193"/>
      <c r="T397" s="193"/>
      <c r="U397" s="193"/>
      <c r="V397" s="193"/>
      <c r="W397" s="193"/>
      <c r="X397" s="193"/>
      <c r="Y397" s="193"/>
      <c r="Z397" s="193"/>
      <c r="AA397" s="193"/>
      <c r="AB397" s="193"/>
      <c r="AC397" s="193"/>
      <c r="AD397" s="193"/>
      <c r="AE397" s="193"/>
      <c r="AF397" s="193"/>
      <c r="AG397" s="193"/>
      <c r="AH397" s="193"/>
      <c r="AI397" s="193"/>
      <c r="AJ397" s="193"/>
      <c r="AK397" s="193"/>
      <c r="AL397" s="193"/>
      <c r="AM397" s="193"/>
      <c r="AN397" s="193"/>
      <c r="AO397" s="193"/>
      <c r="AP397" s="193"/>
      <c r="AQ397" s="193"/>
    </row>
    <row r="398" spans="1:43" s="190" customFormat="1" ht="12.75" customHeight="1" outlineLevel="1" x14ac:dyDescent="0.2">
      <c r="A398" s="201">
        <v>7100</v>
      </c>
      <c r="B398" s="342" t="s">
        <v>245</v>
      </c>
      <c r="C398" s="345">
        <v>0</v>
      </c>
      <c r="D398" s="330">
        <v>0</v>
      </c>
      <c r="E398" s="783">
        <v>0</v>
      </c>
      <c r="F398" s="330">
        <v>0</v>
      </c>
      <c r="G398" s="210"/>
      <c r="H398" s="234"/>
      <c r="I398" s="193"/>
      <c r="J398" s="207"/>
      <c r="K398" s="193"/>
      <c r="L398" s="193"/>
      <c r="M398" s="193"/>
      <c r="N398" s="193"/>
      <c r="O398" s="193"/>
      <c r="P398" s="193"/>
      <c r="Q398" s="193"/>
      <c r="R398" s="193"/>
      <c r="S398" s="193"/>
      <c r="T398" s="193"/>
      <c r="U398" s="193"/>
      <c r="V398" s="193"/>
      <c r="W398" s="193"/>
      <c r="X398" s="193"/>
      <c r="Y398" s="193"/>
      <c r="Z398" s="193"/>
      <c r="AA398" s="193"/>
      <c r="AB398" s="193"/>
      <c r="AC398" s="193"/>
      <c r="AD398" s="193"/>
      <c r="AE398" s="193"/>
      <c r="AF398" s="193"/>
      <c r="AG398" s="193"/>
      <c r="AH398" s="193"/>
      <c r="AI398" s="193"/>
      <c r="AJ398" s="193"/>
      <c r="AK398" s="193"/>
      <c r="AL398" s="193"/>
      <c r="AM398" s="193"/>
      <c r="AN398" s="193"/>
      <c r="AO398" s="193"/>
      <c r="AP398" s="193"/>
      <c r="AQ398" s="193"/>
    </row>
    <row r="399" spans="1:43" s="190" customFormat="1" ht="12.75" customHeight="1" outlineLevel="1" x14ac:dyDescent="0.2">
      <c r="A399" s="259">
        <v>7475</v>
      </c>
      <c r="B399" s="217" t="s">
        <v>133</v>
      </c>
      <c r="C399" s="345">
        <v>0</v>
      </c>
      <c r="D399" s="330">
        <v>0</v>
      </c>
      <c r="E399" s="783">
        <v>0</v>
      </c>
      <c r="F399" s="330">
        <v>0</v>
      </c>
      <c r="G399" s="195"/>
      <c r="H399" s="234"/>
      <c r="I399" s="193"/>
      <c r="J399" s="207"/>
      <c r="K399" s="193"/>
      <c r="L399" s="193"/>
      <c r="M399" s="193"/>
      <c r="N399" s="193"/>
      <c r="O399" s="193"/>
      <c r="P399" s="193"/>
      <c r="Q399" s="193"/>
      <c r="R399" s="193"/>
      <c r="S399" s="193"/>
      <c r="T399" s="193"/>
      <c r="U399" s="193"/>
      <c r="V399" s="193"/>
      <c r="W399" s="193"/>
      <c r="X399" s="193"/>
      <c r="Y399" s="193"/>
      <c r="Z399" s="193"/>
      <c r="AA399" s="193"/>
      <c r="AB399" s="193"/>
      <c r="AC399" s="193"/>
      <c r="AD399" s="193"/>
      <c r="AE399" s="193"/>
      <c r="AF399" s="193"/>
      <c r="AG399" s="193"/>
      <c r="AH399" s="193"/>
      <c r="AI399" s="193"/>
      <c r="AJ399" s="193"/>
      <c r="AK399" s="193"/>
      <c r="AL399" s="193"/>
      <c r="AM399" s="193"/>
      <c r="AN399" s="193"/>
      <c r="AO399" s="193"/>
      <c r="AP399" s="193"/>
      <c r="AQ399" s="193"/>
    </row>
    <row r="400" spans="1:43" s="190" customFormat="1" ht="12.75" customHeight="1" outlineLevel="1" x14ac:dyDescent="0.2">
      <c r="A400" s="259">
        <v>7130</v>
      </c>
      <c r="B400" s="217" t="s">
        <v>431</v>
      </c>
      <c r="C400" s="345">
        <v>0</v>
      </c>
      <c r="D400" s="330">
        <v>0</v>
      </c>
      <c r="E400" s="783">
        <v>0</v>
      </c>
      <c r="F400" s="330">
        <v>0</v>
      </c>
      <c r="G400" s="195"/>
      <c r="H400" s="234"/>
      <c r="I400" s="193"/>
      <c r="J400" s="207"/>
      <c r="K400" s="193"/>
      <c r="L400" s="193"/>
      <c r="M400" s="193"/>
      <c r="N400" s="193"/>
      <c r="O400" s="193"/>
      <c r="P400" s="193"/>
      <c r="Q400" s="193"/>
      <c r="R400" s="193"/>
      <c r="S400" s="193"/>
      <c r="T400" s="193"/>
      <c r="U400" s="193"/>
      <c r="V400" s="193"/>
      <c r="W400" s="193"/>
      <c r="X400" s="193"/>
      <c r="Y400" s="193"/>
      <c r="Z400" s="193"/>
      <c r="AA400" s="193"/>
      <c r="AB400" s="193"/>
      <c r="AC400" s="193"/>
      <c r="AD400" s="193"/>
      <c r="AE400" s="193"/>
      <c r="AF400" s="193"/>
      <c r="AG400" s="193"/>
      <c r="AH400" s="193"/>
      <c r="AI400" s="193"/>
      <c r="AJ400" s="193"/>
      <c r="AK400" s="193"/>
      <c r="AL400" s="193"/>
      <c r="AM400" s="193"/>
      <c r="AN400" s="193"/>
      <c r="AO400" s="193"/>
      <c r="AP400" s="193"/>
      <c r="AQ400" s="193"/>
    </row>
    <row r="401" spans="1:43" s="190" customFormat="1" ht="12.75" customHeight="1" outlineLevel="1" x14ac:dyDescent="0.2">
      <c r="A401" s="201">
        <v>7037</v>
      </c>
      <c r="B401" s="342" t="s">
        <v>231</v>
      </c>
      <c r="C401" s="345">
        <v>2000</v>
      </c>
      <c r="D401" s="330">
        <v>0</v>
      </c>
      <c r="E401" s="783">
        <v>1376.27</v>
      </c>
      <c r="F401" s="330">
        <v>1376.27</v>
      </c>
      <c r="G401" s="210"/>
      <c r="H401" s="234"/>
      <c r="I401" s="193"/>
      <c r="J401" s="207"/>
      <c r="K401" s="193"/>
      <c r="L401" s="193"/>
      <c r="M401" s="193"/>
      <c r="N401" s="193"/>
      <c r="O401" s="193"/>
      <c r="P401" s="193"/>
      <c r="Q401" s="193"/>
      <c r="R401" s="193"/>
      <c r="S401" s="193"/>
      <c r="T401" s="193"/>
      <c r="U401" s="193"/>
      <c r="V401" s="193"/>
      <c r="W401" s="193"/>
      <c r="X401" s="193"/>
      <c r="Y401" s="193"/>
      <c r="Z401" s="193"/>
      <c r="AA401" s="193"/>
      <c r="AB401" s="193"/>
      <c r="AC401" s="193"/>
      <c r="AD401" s="193"/>
      <c r="AE401" s="193"/>
      <c r="AF401" s="193"/>
      <c r="AG401" s="193"/>
      <c r="AH401" s="193"/>
      <c r="AI401" s="193"/>
      <c r="AJ401" s="193"/>
      <c r="AK401" s="193"/>
      <c r="AL401" s="193"/>
      <c r="AM401" s="193"/>
      <c r="AN401" s="193"/>
      <c r="AO401" s="193"/>
      <c r="AP401" s="193"/>
      <c r="AQ401" s="193"/>
    </row>
    <row r="402" spans="1:43" s="400" customFormat="1" ht="12.75" customHeight="1" outlineLevel="1" x14ac:dyDescent="0.2">
      <c r="A402" s="421">
        <v>7142</v>
      </c>
      <c r="B402" s="342" t="s">
        <v>509</v>
      </c>
      <c r="C402" s="345"/>
      <c r="D402" s="330"/>
      <c r="E402" s="783">
        <v>500</v>
      </c>
      <c r="F402" s="330">
        <v>500</v>
      </c>
      <c r="G402" s="411"/>
      <c r="H402" s="234"/>
      <c r="I402" s="401"/>
      <c r="J402" s="409"/>
      <c r="K402" s="401"/>
      <c r="L402" s="401"/>
      <c r="M402" s="401"/>
      <c r="N402" s="401"/>
      <c r="O402" s="401"/>
      <c r="P402" s="401"/>
      <c r="Q402" s="401"/>
      <c r="R402" s="401"/>
      <c r="S402" s="401"/>
      <c r="T402" s="401"/>
      <c r="U402" s="401"/>
      <c r="V402" s="401"/>
      <c r="W402" s="401"/>
      <c r="X402" s="401"/>
      <c r="Y402" s="401"/>
      <c r="Z402" s="401"/>
      <c r="AA402" s="401"/>
      <c r="AB402" s="401"/>
      <c r="AC402" s="401"/>
      <c r="AD402" s="401"/>
      <c r="AE402" s="401"/>
      <c r="AF402" s="401"/>
      <c r="AG402" s="401"/>
      <c r="AH402" s="401"/>
      <c r="AI402" s="401"/>
      <c r="AJ402" s="401"/>
      <c r="AK402" s="401"/>
      <c r="AL402" s="401"/>
      <c r="AM402" s="401"/>
      <c r="AN402" s="401"/>
      <c r="AO402" s="401"/>
      <c r="AP402" s="401"/>
      <c r="AQ402" s="401"/>
    </row>
    <row r="403" spans="1:43" s="190" customFormat="1" ht="12.75" customHeight="1" outlineLevel="1" x14ac:dyDescent="0.2">
      <c r="A403" s="259">
        <v>7025</v>
      </c>
      <c r="B403" s="217" t="s">
        <v>290</v>
      </c>
      <c r="C403" s="345">
        <v>4000</v>
      </c>
      <c r="D403" s="330">
        <v>0</v>
      </c>
      <c r="E403" s="783">
        <v>1500</v>
      </c>
      <c r="F403" s="330">
        <v>1500</v>
      </c>
      <c r="G403" s="195"/>
      <c r="H403" s="234"/>
      <c r="I403" s="193"/>
      <c r="J403" s="207"/>
      <c r="K403" s="193"/>
      <c r="L403" s="193"/>
      <c r="M403" s="193"/>
      <c r="N403" s="193"/>
      <c r="O403" s="193"/>
      <c r="P403" s="193"/>
      <c r="Q403" s="193"/>
      <c r="R403" s="193"/>
      <c r="S403" s="193"/>
      <c r="T403" s="193"/>
      <c r="U403" s="193"/>
      <c r="V403" s="193"/>
      <c r="W403" s="193"/>
      <c r="X403" s="193"/>
      <c r="Y403" s="193"/>
      <c r="Z403" s="193"/>
      <c r="AA403" s="193"/>
      <c r="AB403" s="193"/>
      <c r="AC403" s="193"/>
      <c r="AD403" s="193"/>
      <c r="AE403" s="193"/>
      <c r="AF403" s="193"/>
      <c r="AG403" s="193"/>
      <c r="AH403" s="193"/>
      <c r="AI403" s="193"/>
      <c r="AJ403" s="193"/>
      <c r="AK403" s="193"/>
      <c r="AL403" s="193"/>
      <c r="AM403" s="193"/>
      <c r="AN403" s="193"/>
      <c r="AO403" s="193"/>
      <c r="AP403" s="193"/>
      <c r="AQ403" s="193"/>
    </row>
    <row r="404" spans="1:43" s="190" customFormat="1" ht="12.75" customHeight="1" outlineLevel="1" x14ac:dyDescent="0.2">
      <c r="A404" s="259">
        <v>7044</v>
      </c>
      <c r="B404" s="217" t="s">
        <v>116</v>
      </c>
      <c r="C404" s="345">
        <v>0</v>
      </c>
      <c r="D404" s="330">
        <v>0</v>
      </c>
      <c r="E404" s="783">
        <v>0</v>
      </c>
      <c r="F404" s="330">
        <v>0</v>
      </c>
      <c r="G404" s="195"/>
      <c r="H404" s="8"/>
      <c r="I404" s="193"/>
      <c r="J404" s="193"/>
      <c r="K404" s="193"/>
      <c r="L404" s="193"/>
      <c r="M404" s="193"/>
      <c r="N404" s="193"/>
      <c r="O404" s="193"/>
      <c r="P404" s="193"/>
      <c r="Q404" s="193"/>
      <c r="R404" s="193"/>
      <c r="S404" s="193"/>
      <c r="T404" s="193"/>
      <c r="U404" s="193"/>
      <c r="V404" s="193"/>
      <c r="W404" s="193"/>
      <c r="X404" s="193"/>
      <c r="Y404" s="193"/>
      <c r="Z404" s="193"/>
      <c r="AA404" s="193"/>
      <c r="AB404" s="193"/>
      <c r="AC404" s="193"/>
      <c r="AD404" s="193"/>
      <c r="AE404" s="193"/>
      <c r="AF404" s="193"/>
      <c r="AG404" s="193"/>
      <c r="AH404" s="193"/>
      <c r="AI404" s="193"/>
      <c r="AJ404" s="193"/>
      <c r="AK404" s="193"/>
      <c r="AL404" s="193"/>
      <c r="AM404" s="193"/>
      <c r="AN404" s="193"/>
      <c r="AO404" s="193"/>
      <c r="AP404" s="193"/>
      <c r="AQ404" s="193"/>
    </row>
    <row r="405" spans="1:43" s="756" customFormat="1" ht="12.75" customHeight="1" outlineLevel="1" x14ac:dyDescent="0.2">
      <c r="A405" s="751" t="s">
        <v>219</v>
      </c>
      <c r="B405" s="750" t="s">
        <v>596</v>
      </c>
      <c r="C405" s="753"/>
      <c r="D405" s="752"/>
      <c r="E405" s="784">
        <v>500</v>
      </c>
      <c r="F405" s="62">
        <v>500</v>
      </c>
      <c r="G405" s="754"/>
      <c r="H405" s="755"/>
    </row>
    <row r="406" spans="1:43" s="190" customFormat="1" ht="12.75" customHeight="1" outlineLevel="1" x14ac:dyDescent="0.2">
      <c r="A406" s="201">
        <v>7617</v>
      </c>
      <c r="B406" s="342" t="s">
        <v>253</v>
      </c>
      <c r="C406" s="345">
        <v>2000</v>
      </c>
      <c r="D406" s="330">
        <v>0</v>
      </c>
      <c r="E406" s="783">
        <v>0</v>
      </c>
      <c r="F406" s="330">
        <v>0</v>
      </c>
      <c r="G406" s="210"/>
      <c r="H406" s="8"/>
      <c r="I406" s="193"/>
      <c r="J406" s="193"/>
      <c r="K406" s="193"/>
      <c r="L406" s="193"/>
      <c r="M406" s="193"/>
      <c r="N406" s="193"/>
      <c r="O406" s="193"/>
      <c r="P406" s="193"/>
      <c r="Q406" s="193"/>
      <c r="R406" s="193"/>
      <c r="S406" s="193"/>
      <c r="T406" s="193"/>
      <c r="U406" s="193"/>
      <c r="V406" s="193"/>
      <c r="W406" s="193"/>
      <c r="X406" s="193"/>
      <c r="Y406" s="193"/>
      <c r="Z406" s="193"/>
      <c r="AA406" s="193"/>
      <c r="AB406" s="193"/>
      <c r="AC406" s="193"/>
      <c r="AD406" s="193"/>
      <c r="AE406" s="193"/>
      <c r="AF406" s="193"/>
      <c r="AG406" s="193"/>
      <c r="AH406" s="193"/>
      <c r="AI406" s="193"/>
      <c r="AJ406" s="193"/>
      <c r="AK406" s="193"/>
      <c r="AL406" s="193"/>
      <c r="AM406" s="193"/>
      <c r="AN406" s="193"/>
      <c r="AO406" s="193"/>
      <c r="AP406" s="193"/>
      <c r="AQ406" s="193"/>
    </row>
    <row r="407" spans="1:43" s="756" customFormat="1" ht="12.75" customHeight="1" outlineLevel="1" x14ac:dyDescent="0.2">
      <c r="A407" s="751" t="s">
        <v>219</v>
      </c>
      <c r="B407" s="750" t="s">
        <v>597</v>
      </c>
      <c r="C407" s="753"/>
      <c r="D407" s="752"/>
      <c r="E407" s="784">
        <v>500</v>
      </c>
      <c r="F407" s="62">
        <v>500</v>
      </c>
      <c r="G407" s="754"/>
      <c r="H407" s="755"/>
    </row>
    <row r="408" spans="1:43" s="190" customFormat="1" outlineLevel="1" x14ac:dyDescent="0.2">
      <c r="A408" s="259">
        <v>7071</v>
      </c>
      <c r="B408" s="217" t="s">
        <v>294</v>
      </c>
      <c r="C408" s="345">
        <v>0</v>
      </c>
      <c r="D408" s="330">
        <v>0</v>
      </c>
      <c r="E408" s="783">
        <v>0</v>
      </c>
      <c r="F408" s="330">
        <v>0</v>
      </c>
      <c r="G408" s="195"/>
      <c r="H408" s="8"/>
      <c r="I408" s="193"/>
      <c r="J408" s="193"/>
      <c r="K408" s="193"/>
      <c r="L408" s="193"/>
      <c r="M408" s="193"/>
      <c r="N408" s="193"/>
      <c r="O408" s="193"/>
      <c r="P408" s="193"/>
      <c r="Q408" s="193"/>
      <c r="R408" s="193"/>
      <c r="S408" s="193"/>
      <c r="T408" s="193"/>
      <c r="U408" s="193"/>
      <c r="V408" s="193"/>
      <c r="W408" s="193"/>
      <c r="X408" s="193"/>
      <c r="Y408" s="193"/>
      <c r="Z408" s="193"/>
      <c r="AA408" s="193"/>
      <c r="AB408" s="193"/>
      <c r="AC408" s="193"/>
      <c r="AD408" s="193"/>
      <c r="AE408" s="193"/>
      <c r="AF408" s="193"/>
      <c r="AG408" s="193"/>
      <c r="AH408" s="193"/>
      <c r="AI408" s="193"/>
      <c r="AJ408" s="193"/>
      <c r="AK408" s="193"/>
      <c r="AL408" s="193"/>
      <c r="AM408" s="193"/>
      <c r="AN408" s="193"/>
      <c r="AO408" s="193"/>
      <c r="AP408" s="193"/>
      <c r="AQ408" s="193"/>
    </row>
    <row r="409" spans="1:43" s="237" customFormat="1" ht="12.75" customHeight="1" outlineLevel="1" x14ac:dyDescent="0.2">
      <c r="A409" s="259">
        <v>7075</v>
      </c>
      <c r="B409" s="217" t="s">
        <v>295</v>
      </c>
      <c r="C409" s="345">
        <v>0</v>
      </c>
      <c r="D409" s="330">
        <v>0</v>
      </c>
      <c r="E409" s="783">
        <v>0</v>
      </c>
      <c r="F409" s="330">
        <v>0</v>
      </c>
      <c r="G409" s="195"/>
      <c r="H409" s="235"/>
      <c r="I409" s="236"/>
      <c r="J409" s="236"/>
      <c r="K409" s="236"/>
      <c r="L409" s="236"/>
      <c r="M409" s="236"/>
      <c r="N409" s="236"/>
      <c r="O409" s="236"/>
      <c r="P409" s="236"/>
      <c r="Q409" s="236"/>
      <c r="R409" s="236"/>
      <c r="S409" s="236"/>
      <c r="T409" s="236"/>
      <c r="U409" s="236"/>
      <c r="V409" s="236"/>
      <c r="W409" s="236"/>
      <c r="X409" s="236"/>
      <c r="Y409" s="236"/>
      <c r="Z409" s="236"/>
      <c r="AA409" s="236"/>
      <c r="AB409" s="236"/>
      <c r="AC409" s="236"/>
      <c r="AD409" s="236"/>
      <c r="AE409" s="236"/>
      <c r="AF409" s="236"/>
      <c r="AG409" s="236"/>
      <c r="AH409" s="236"/>
      <c r="AI409" s="236"/>
      <c r="AJ409" s="236"/>
      <c r="AK409" s="236"/>
      <c r="AL409" s="236"/>
      <c r="AM409" s="236"/>
      <c r="AN409" s="236"/>
      <c r="AO409" s="236"/>
      <c r="AP409" s="236"/>
      <c r="AQ409" s="236"/>
    </row>
    <row r="410" spans="1:43" s="756" customFormat="1" ht="12.75" customHeight="1" outlineLevel="1" x14ac:dyDescent="0.2">
      <c r="A410" s="751" t="s">
        <v>219</v>
      </c>
      <c r="B410" s="750" t="s">
        <v>629</v>
      </c>
      <c r="C410" s="753"/>
      <c r="D410" s="752"/>
      <c r="E410" s="784">
        <v>500</v>
      </c>
      <c r="F410" s="372"/>
      <c r="G410" s="754"/>
      <c r="H410" s="755"/>
    </row>
    <row r="411" spans="1:43" s="237" customFormat="1" ht="12.75" customHeight="1" outlineLevel="1" x14ac:dyDescent="0.2">
      <c r="A411" s="201">
        <v>7070</v>
      </c>
      <c r="B411" s="342" t="s">
        <v>237</v>
      </c>
      <c r="C411" s="345">
        <v>0</v>
      </c>
      <c r="D411" s="330">
        <v>0</v>
      </c>
      <c r="E411" s="783">
        <v>0</v>
      </c>
      <c r="F411" s="330">
        <v>0</v>
      </c>
      <c r="G411" s="210"/>
      <c r="H411" s="235"/>
      <c r="I411" s="236"/>
      <c r="J411" s="236"/>
      <c r="K411" s="236"/>
      <c r="L411" s="236"/>
      <c r="M411" s="236"/>
      <c r="N411" s="236"/>
      <c r="O411" s="236"/>
      <c r="P411" s="236"/>
      <c r="Q411" s="236"/>
      <c r="R411" s="236"/>
      <c r="S411" s="236"/>
      <c r="T411" s="236"/>
      <c r="U411" s="236"/>
      <c r="V411" s="236"/>
      <c r="W411" s="236"/>
      <c r="X411" s="236"/>
      <c r="Y411" s="236"/>
      <c r="Z411" s="236"/>
      <c r="AA411" s="236"/>
      <c r="AB411" s="236"/>
      <c r="AC411" s="236"/>
      <c r="AD411" s="236"/>
      <c r="AE411" s="236"/>
      <c r="AF411" s="236"/>
      <c r="AG411" s="236"/>
      <c r="AH411" s="236"/>
      <c r="AI411" s="236"/>
      <c r="AJ411" s="236"/>
      <c r="AK411" s="236"/>
      <c r="AL411" s="236"/>
      <c r="AM411" s="236"/>
      <c r="AN411" s="236"/>
      <c r="AO411" s="236"/>
      <c r="AP411" s="236"/>
      <c r="AQ411" s="236"/>
    </row>
    <row r="412" spans="1:43" s="237" customFormat="1" ht="12.75" customHeight="1" outlineLevel="1" x14ac:dyDescent="0.2">
      <c r="A412" s="201">
        <v>7141</v>
      </c>
      <c r="B412" s="342" t="s">
        <v>505</v>
      </c>
      <c r="C412" s="345"/>
      <c r="D412" s="330"/>
      <c r="E412" s="783">
        <v>500</v>
      </c>
      <c r="F412" s="330">
        <v>500</v>
      </c>
      <c r="G412" s="411"/>
      <c r="H412" s="235"/>
      <c r="I412" s="236"/>
      <c r="J412" s="236"/>
      <c r="K412" s="236"/>
      <c r="L412" s="236"/>
      <c r="M412" s="236"/>
      <c r="N412" s="236"/>
      <c r="O412" s="236"/>
      <c r="P412" s="236"/>
      <c r="Q412" s="236"/>
      <c r="R412" s="236"/>
      <c r="S412" s="236"/>
      <c r="T412" s="236"/>
      <c r="U412" s="236"/>
      <c r="V412" s="236"/>
      <c r="W412" s="236"/>
      <c r="X412" s="236"/>
      <c r="Y412" s="236"/>
      <c r="Z412" s="236"/>
      <c r="AA412" s="236"/>
      <c r="AB412" s="236"/>
      <c r="AC412" s="236"/>
      <c r="AD412" s="236"/>
      <c r="AE412" s="236"/>
      <c r="AF412" s="236"/>
      <c r="AG412" s="236"/>
      <c r="AH412" s="236"/>
      <c r="AI412" s="236"/>
      <c r="AJ412" s="236"/>
      <c r="AK412" s="236"/>
      <c r="AL412" s="236"/>
      <c r="AM412" s="236"/>
      <c r="AN412" s="236"/>
      <c r="AO412" s="236"/>
      <c r="AP412" s="236"/>
      <c r="AQ412" s="236"/>
    </row>
    <row r="413" spans="1:43" s="756" customFormat="1" ht="12.75" customHeight="1" outlineLevel="1" x14ac:dyDescent="0.2">
      <c r="A413" s="751" t="s">
        <v>219</v>
      </c>
      <c r="B413" s="750" t="s">
        <v>628</v>
      </c>
      <c r="C413" s="753"/>
      <c r="D413" s="752"/>
      <c r="E413" s="784">
        <v>350</v>
      </c>
      <c r="F413" s="372"/>
      <c r="G413" s="754"/>
      <c r="H413" s="755"/>
    </row>
    <row r="414" spans="1:43" s="211" customFormat="1" ht="14.25" customHeight="1" outlineLevel="1" x14ac:dyDescent="0.2">
      <c r="A414" s="259">
        <v>7048</v>
      </c>
      <c r="B414" s="217" t="s">
        <v>117</v>
      </c>
      <c r="C414" s="345">
        <v>0</v>
      </c>
      <c r="D414" s="330">
        <v>0</v>
      </c>
      <c r="E414" s="783">
        <v>0</v>
      </c>
      <c r="F414" s="330">
        <v>0</v>
      </c>
      <c r="G414" s="195"/>
      <c r="H414" s="141"/>
      <c r="I414" s="193"/>
      <c r="J414" s="193"/>
      <c r="K414" s="193"/>
      <c r="L414" s="193"/>
      <c r="M414" s="193"/>
      <c r="N414" s="193"/>
      <c r="O414" s="193"/>
      <c r="P414" s="193"/>
      <c r="Q414" s="193"/>
      <c r="R414" s="193"/>
      <c r="S414" s="193"/>
      <c r="T414" s="193"/>
      <c r="U414" s="193"/>
      <c r="V414" s="193"/>
      <c r="W414" s="193"/>
      <c r="X414" s="193"/>
      <c r="Y414" s="193"/>
      <c r="Z414" s="193"/>
      <c r="AA414" s="193"/>
      <c r="AB414" s="193"/>
      <c r="AC414" s="193"/>
      <c r="AD414" s="193"/>
      <c r="AE414" s="193"/>
      <c r="AF414" s="193"/>
      <c r="AG414" s="193"/>
      <c r="AH414" s="193"/>
      <c r="AI414" s="193"/>
      <c r="AJ414" s="193"/>
      <c r="AK414" s="193"/>
      <c r="AL414" s="193"/>
      <c r="AM414" s="193"/>
      <c r="AN414" s="193"/>
      <c r="AO414" s="193"/>
      <c r="AP414" s="193"/>
      <c r="AQ414" s="193"/>
    </row>
    <row r="415" spans="1:43" s="236" customFormat="1" ht="12.75" hidden="1" customHeight="1" outlineLevel="1" x14ac:dyDescent="0.2">
      <c r="A415" s="526" t="s">
        <v>219</v>
      </c>
      <c r="B415" s="417" t="s">
        <v>498</v>
      </c>
      <c r="C415" s="740">
        <v>0</v>
      </c>
      <c r="D415" s="66">
        <v>160000</v>
      </c>
      <c r="E415" s="786">
        <v>155000</v>
      </c>
      <c r="F415" s="330">
        <v>-5000</v>
      </c>
      <c r="G415" s="402" t="s">
        <v>615</v>
      </c>
      <c r="H415" s="235"/>
    </row>
    <row r="416" spans="1:43" s="223" customFormat="1" ht="15.75" customHeight="1" outlineLevel="1" thickBot="1" x14ac:dyDescent="0.25">
      <c r="A416" s="343">
        <v>7500</v>
      </c>
      <c r="B416" s="525" t="s">
        <v>433</v>
      </c>
      <c r="C416" s="346">
        <v>12839</v>
      </c>
      <c r="D416" s="346">
        <v>5000</v>
      </c>
      <c r="E416" s="787">
        <f>15000-E413-E342-E410-E352-E311-E303-E296-E295-E372</f>
        <v>11156</v>
      </c>
      <c r="F416" s="466">
        <v>0</v>
      </c>
      <c r="G416" s="344"/>
      <c r="H416" s="238"/>
      <c r="I416" s="222"/>
      <c r="J416" s="222"/>
      <c r="K416" s="222"/>
      <c r="L416" s="222"/>
      <c r="M416" s="222"/>
      <c r="N416" s="222"/>
      <c r="O416" s="222"/>
      <c r="P416" s="222"/>
      <c r="Q416" s="222"/>
      <c r="R416" s="222"/>
      <c r="S416" s="222"/>
      <c r="T416" s="222"/>
      <c r="U416" s="222"/>
      <c r="V416" s="222"/>
      <c r="W416" s="222"/>
      <c r="X416" s="222"/>
      <c r="Y416" s="222"/>
      <c r="Z416" s="222"/>
      <c r="AA416" s="222"/>
      <c r="AB416" s="222"/>
      <c r="AC416" s="222"/>
      <c r="AD416" s="222"/>
      <c r="AE416" s="222"/>
      <c r="AF416" s="222"/>
      <c r="AG416" s="222"/>
      <c r="AH416" s="222"/>
      <c r="AI416" s="222"/>
      <c r="AJ416" s="222"/>
      <c r="AK416" s="222"/>
      <c r="AL416" s="222"/>
      <c r="AM416" s="222"/>
      <c r="AN416" s="222"/>
      <c r="AO416" s="222"/>
      <c r="AP416" s="222"/>
      <c r="AQ416" s="222"/>
    </row>
    <row r="417" spans="1:43" s="190" customFormat="1" ht="15" thickBot="1" x14ac:dyDescent="0.25">
      <c r="A417" s="398"/>
      <c r="B417" s="464" t="s">
        <v>160</v>
      </c>
      <c r="C417" s="335">
        <v>208431.36000000002</v>
      </c>
      <c r="D417" s="335">
        <v>165000</v>
      </c>
      <c r="E417" s="788">
        <f>SUM(E290:E413)+E416</f>
        <v>179151.13999999998</v>
      </c>
      <c r="F417" s="466">
        <v>0</v>
      </c>
      <c r="G417" s="415"/>
      <c r="H417" s="193"/>
      <c r="I417" s="193"/>
      <c r="J417" s="193"/>
      <c r="K417" s="193"/>
      <c r="L417" s="193"/>
      <c r="M417" s="193"/>
      <c r="N417" s="193"/>
      <c r="O417" s="193"/>
      <c r="P417" s="193"/>
      <c r="Q417" s="193"/>
      <c r="R417" s="193"/>
      <c r="S417" s="193"/>
      <c r="T417" s="193"/>
      <c r="U417" s="193"/>
      <c r="V417" s="193"/>
      <c r="W417" s="193"/>
      <c r="X417" s="193"/>
      <c r="Y417" s="193"/>
      <c r="Z417" s="193"/>
      <c r="AA417" s="193"/>
      <c r="AB417" s="193"/>
      <c r="AC417" s="193"/>
      <c r="AD417" s="193"/>
      <c r="AE417" s="193"/>
      <c r="AF417" s="193"/>
      <c r="AG417" s="193"/>
      <c r="AH417" s="193"/>
      <c r="AI417" s="193"/>
      <c r="AJ417" s="193"/>
      <c r="AK417" s="193"/>
      <c r="AL417" s="193"/>
      <c r="AM417" s="193"/>
      <c r="AN417" s="193"/>
      <c r="AO417" s="193"/>
      <c r="AP417" s="193"/>
      <c r="AQ417" s="193"/>
    </row>
    <row r="418" spans="1:43" s="190" customFormat="1" ht="15" thickBot="1" x14ac:dyDescent="0.25">
      <c r="A418" s="388"/>
      <c r="B418" s="463"/>
      <c r="C418" s="67"/>
      <c r="D418" s="67"/>
      <c r="E418" s="425"/>
      <c r="F418" s="67"/>
      <c r="G418" s="402"/>
      <c r="H418" s="193"/>
      <c r="I418" s="193"/>
      <c r="J418" s="193"/>
      <c r="K418" s="193"/>
      <c r="L418" s="193"/>
      <c r="M418" s="193"/>
      <c r="N418" s="193"/>
      <c r="O418" s="193"/>
      <c r="P418" s="193"/>
      <c r="Q418" s="193"/>
      <c r="R418" s="193"/>
      <c r="S418" s="193"/>
      <c r="T418" s="193"/>
      <c r="U418" s="193"/>
      <c r="V418" s="193"/>
      <c r="W418" s="193"/>
      <c r="X418" s="193"/>
      <c r="Y418" s="193"/>
      <c r="Z418" s="193"/>
      <c r="AA418" s="193"/>
      <c r="AB418" s="193"/>
      <c r="AC418" s="193"/>
      <c r="AD418" s="193"/>
      <c r="AE418" s="193"/>
      <c r="AF418" s="193"/>
      <c r="AG418" s="193"/>
      <c r="AH418" s="193"/>
      <c r="AI418" s="193"/>
      <c r="AJ418" s="193"/>
      <c r="AK418" s="193"/>
      <c r="AL418" s="193"/>
      <c r="AM418" s="193"/>
      <c r="AN418" s="193"/>
      <c r="AO418" s="193"/>
      <c r="AP418" s="193"/>
      <c r="AQ418" s="193"/>
    </row>
    <row r="419" spans="1:43" s="220" customFormat="1" ht="15.75" thickBot="1" x14ac:dyDescent="0.25">
      <c r="A419" s="239"/>
      <c r="B419" s="240" t="s">
        <v>221</v>
      </c>
      <c r="C419" s="241"/>
      <c r="D419" s="241"/>
      <c r="E419" s="241"/>
      <c r="F419" s="241"/>
      <c r="G419" s="242"/>
      <c r="H419" s="202"/>
      <c r="I419" s="202"/>
      <c r="J419" s="202"/>
      <c r="K419" s="202"/>
      <c r="L419" s="202"/>
      <c r="M419" s="202"/>
      <c r="N419" s="202"/>
      <c r="O419" s="202"/>
      <c r="P419" s="202"/>
      <c r="Q419" s="202"/>
      <c r="R419" s="202"/>
      <c r="S419" s="202"/>
      <c r="T419" s="202"/>
      <c r="U419" s="202"/>
      <c r="V419" s="202"/>
      <c r="W419" s="202"/>
      <c r="X419" s="202"/>
      <c r="Y419" s="202"/>
      <c r="Z419" s="202"/>
      <c r="AA419" s="202"/>
      <c r="AB419" s="202"/>
      <c r="AC419" s="202"/>
      <c r="AD419" s="202"/>
      <c r="AE419" s="202"/>
      <c r="AF419" s="202"/>
      <c r="AG419" s="202"/>
      <c r="AH419" s="202"/>
      <c r="AI419" s="202"/>
      <c r="AJ419" s="202"/>
      <c r="AK419" s="202"/>
      <c r="AL419" s="202"/>
      <c r="AM419" s="202"/>
      <c r="AN419" s="202"/>
      <c r="AO419" s="202"/>
      <c r="AP419" s="202"/>
      <c r="AQ419" s="202"/>
    </row>
    <row r="420" spans="1:43" s="220" customFormat="1" ht="15" x14ac:dyDescent="0.2">
      <c r="A420" s="243">
        <v>7000</v>
      </c>
      <c r="B420" s="205" t="s">
        <v>100</v>
      </c>
      <c r="C420" s="462">
        <v>19061.88</v>
      </c>
      <c r="D420" s="330">
        <v>20000</v>
      </c>
      <c r="E420" s="613">
        <v>37500</v>
      </c>
      <c r="F420" s="330">
        <v>37500</v>
      </c>
      <c r="G420" s="210" t="s">
        <v>625</v>
      </c>
      <c r="H420" s="202"/>
      <c r="I420" s="202"/>
      <c r="J420" s="202"/>
      <c r="K420" s="202"/>
      <c r="L420" s="202"/>
      <c r="M420" s="202"/>
      <c r="N420" s="202"/>
      <c r="O420" s="202"/>
      <c r="P420" s="202"/>
      <c r="Q420" s="202"/>
      <c r="R420" s="202"/>
      <c r="S420" s="202"/>
      <c r="T420" s="202"/>
      <c r="U420" s="202"/>
      <c r="V420" s="202"/>
      <c r="W420" s="202"/>
      <c r="X420" s="202"/>
      <c r="Y420" s="202"/>
      <c r="Z420" s="202"/>
      <c r="AA420" s="202"/>
      <c r="AB420" s="202"/>
      <c r="AC420" s="202"/>
      <c r="AD420" s="202"/>
      <c r="AE420" s="202"/>
      <c r="AF420" s="202"/>
      <c r="AG420" s="202"/>
      <c r="AH420" s="202"/>
      <c r="AI420" s="202"/>
      <c r="AJ420" s="202"/>
      <c r="AK420" s="202"/>
      <c r="AL420" s="202"/>
      <c r="AM420" s="202"/>
      <c r="AN420" s="202"/>
      <c r="AO420" s="202"/>
      <c r="AP420" s="202"/>
      <c r="AQ420" s="202"/>
    </row>
    <row r="421" spans="1:43" s="414" customFormat="1" ht="15" x14ac:dyDescent="0.2">
      <c r="A421" s="419">
        <v>7682</v>
      </c>
      <c r="B421" s="407" t="s">
        <v>386</v>
      </c>
      <c r="C421" s="345">
        <v>4000</v>
      </c>
      <c r="D421" s="330">
        <v>5000</v>
      </c>
      <c r="E421" s="440">
        <v>5000</v>
      </c>
      <c r="F421" s="330">
        <v>5000</v>
      </c>
      <c r="G421" s="411"/>
      <c r="H421" s="404"/>
      <c r="I421" s="404"/>
      <c r="J421" s="404"/>
      <c r="K421" s="404"/>
      <c r="L421" s="404"/>
      <c r="M421" s="404"/>
      <c r="N421" s="404"/>
      <c r="O421" s="404"/>
      <c r="P421" s="404"/>
      <c r="Q421" s="404"/>
      <c r="R421" s="404"/>
      <c r="S421" s="404"/>
      <c r="T421" s="404"/>
      <c r="U421" s="404"/>
      <c r="V421" s="404"/>
      <c r="W421" s="404"/>
      <c r="X421" s="404"/>
      <c r="Y421" s="404"/>
      <c r="Z421" s="404"/>
      <c r="AA421" s="404"/>
      <c r="AB421" s="404"/>
      <c r="AC421" s="404"/>
      <c r="AD421" s="404"/>
      <c r="AE421" s="404"/>
      <c r="AF421" s="404"/>
      <c r="AG421" s="404"/>
      <c r="AH421" s="404"/>
      <c r="AI421" s="404"/>
      <c r="AJ421" s="404"/>
      <c r="AK421" s="404"/>
      <c r="AL421" s="404"/>
      <c r="AM421" s="404"/>
      <c r="AN421" s="404"/>
      <c r="AO421" s="404"/>
      <c r="AP421" s="404"/>
      <c r="AQ421" s="404"/>
    </row>
    <row r="422" spans="1:43" s="220" customFormat="1" ht="15" x14ac:dyDescent="0.2">
      <c r="A422" s="243">
        <v>7683</v>
      </c>
      <c r="B422" s="205" t="s">
        <v>136</v>
      </c>
      <c r="C422" s="345">
        <v>1807</v>
      </c>
      <c r="D422" s="330">
        <v>2000</v>
      </c>
      <c r="E422" s="440">
        <v>2000</v>
      </c>
      <c r="F422" s="330">
        <v>2000</v>
      </c>
      <c r="G422" s="210"/>
      <c r="H422" s="202"/>
      <c r="I422" s="202"/>
      <c r="J422" s="202"/>
      <c r="K422" s="202"/>
      <c r="L422" s="202"/>
      <c r="M422" s="202"/>
      <c r="N422" s="202"/>
      <c r="O422" s="202"/>
      <c r="P422" s="202"/>
      <c r="Q422" s="202"/>
      <c r="R422" s="202"/>
      <c r="S422" s="202"/>
      <c r="T422" s="202"/>
      <c r="U422" s="202"/>
      <c r="V422" s="202"/>
      <c r="W422" s="202"/>
      <c r="X422" s="202"/>
      <c r="Y422" s="202"/>
      <c r="Z422" s="202"/>
      <c r="AA422" s="202"/>
      <c r="AB422" s="202"/>
      <c r="AC422" s="202"/>
      <c r="AD422" s="202"/>
      <c r="AE422" s="202"/>
      <c r="AF422" s="202"/>
      <c r="AG422" s="202"/>
      <c r="AH422" s="202"/>
      <c r="AI422" s="202"/>
      <c r="AJ422" s="202"/>
      <c r="AK422" s="202"/>
      <c r="AL422" s="202"/>
      <c r="AM422" s="202"/>
      <c r="AN422" s="202"/>
      <c r="AO422" s="202"/>
      <c r="AP422" s="202"/>
      <c r="AQ422" s="202"/>
    </row>
    <row r="423" spans="1:43" s="220" customFormat="1" ht="15" x14ac:dyDescent="0.2">
      <c r="A423" s="243">
        <v>7684</v>
      </c>
      <c r="B423" s="205" t="s">
        <v>137</v>
      </c>
      <c r="C423" s="345">
        <v>7492</v>
      </c>
      <c r="D423" s="330">
        <v>5000</v>
      </c>
      <c r="E423" s="440">
        <v>3000</v>
      </c>
      <c r="F423" s="330">
        <v>5000</v>
      </c>
      <c r="G423" s="210"/>
      <c r="H423" s="202"/>
      <c r="I423" s="202"/>
      <c r="J423" s="202"/>
      <c r="K423" s="202"/>
      <c r="L423" s="202"/>
      <c r="M423" s="202"/>
      <c r="N423" s="202"/>
      <c r="O423" s="202"/>
      <c r="P423" s="202"/>
      <c r="Q423" s="202"/>
      <c r="R423" s="202"/>
      <c r="S423" s="202"/>
      <c r="T423" s="202"/>
      <c r="U423" s="202"/>
      <c r="V423" s="202"/>
      <c r="W423" s="202"/>
      <c r="X423" s="202"/>
      <c r="Y423" s="202"/>
      <c r="Z423" s="202"/>
      <c r="AA423" s="202"/>
      <c r="AB423" s="202"/>
      <c r="AC423" s="202"/>
      <c r="AD423" s="202"/>
      <c r="AE423" s="202"/>
      <c r="AF423" s="202"/>
      <c r="AG423" s="202"/>
      <c r="AH423" s="202"/>
      <c r="AI423" s="202"/>
      <c r="AJ423" s="202"/>
      <c r="AK423" s="202"/>
      <c r="AL423" s="202"/>
      <c r="AM423" s="202"/>
      <c r="AN423" s="202"/>
      <c r="AO423" s="202"/>
      <c r="AP423" s="202"/>
      <c r="AQ423" s="202"/>
    </row>
    <row r="424" spans="1:43" s="777" customFormat="1" ht="15" x14ac:dyDescent="0.25">
      <c r="A424" s="779" t="s">
        <v>219</v>
      </c>
      <c r="B424" s="778" t="s">
        <v>627</v>
      </c>
      <c r="C424" s="774"/>
      <c r="D424" s="775"/>
      <c r="E424" s="780">
        <v>3000</v>
      </c>
      <c r="F424" s="775"/>
      <c r="G424" s="776"/>
    </row>
    <row r="425" spans="1:43" s="220" customFormat="1" ht="15.75" thickBot="1" x14ac:dyDescent="0.25">
      <c r="A425" s="243">
        <v>7685</v>
      </c>
      <c r="B425" s="205" t="s">
        <v>138</v>
      </c>
      <c r="C425" s="346">
        <v>520</v>
      </c>
      <c r="D425" s="346">
        <v>1000</v>
      </c>
      <c r="E425" s="322">
        <v>1000</v>
      </c>
      <c r="F425" s="346">
        <v>1000</v>
      </c>
      <c r="G425" s="210"/>
      <c r="H425" s="202"/>
      <c r="I425" s="202"/>
      <c r="J425" s="202"/>
      <c r="K425" s="202"/>
      <c r="L425" s="202"/>
      <c r="M425" s="202"/>
      <c r="N425" s="202"/>
      <c r="O425" s="202"/>
      <c r="P425" s="202"/>
      <c r="Q425" s="202"/>
      <c r="R425" s="202"/>
      <c r="S425" s="202"/>
      <c r="T425" s="202"/>
      <c r="U425" s="202"/>
      <c r="V425" s="202"/>
      <c r="W425" s="202"/>
      <c r="X425" s="202"/>
      <c r="Y425" s="202"/>
      <c r="Z425" s="202"/>
      <c r="AA425" s="202"/>
      <c r="AB425" s="202"/>
      <c r="AC425" s="202"/>
      <c r="AD425" s="202"/>
      <c r="AE425" s="202"/>
      <c r="AF425" s="202"/>
      <c r="AG425" s="202"/>
      <c r="AH425" s="202"/>
      <c r="AI425" s="202"/>
      <c r="AJ425" s="202"/>
      <c r="AK425" s="202"/>
      <c r="AL425" s="202"/>
      <c r="AM425" s="202"/>
      <c r="AN425" s="202"/>
      <c r="AO425" s="202"/>
      <c r="AP425" s="202"/>
      <c r="AQ425" s="202"/>
    </row>
    <row r="426" spans="1:43" s="220" customFormat="1" ht="15.75" thickBot="1" x14ac:dyDescent="0.25">
      <c r="A426" s="465"/>
      <c r="B426" s="465" t="s">
        <v>160</v>
      </c>
      <c r="C426" s="346">
        <v>32880.880000000005</v>
      </c>
      <c r="D426" s="466">
        <v>33000</v>
      </c>
      <c r="E426" s="329">
        <f>SUM(E420:E425)</f>
        <v>51500</v>
      </c>
      <c r="F426" s="466">
        <f>SUM(F420:F425)</f>
        <v>50500</v>
      </c>
      <c r="G426" s="467"/>
      <c r="H426" s="202"/>
      <c r="I426" s="202"/>
      <c r="J426" s="202"/>
      <c r="K426" s="202"/>
      <c r="L426" s="202"/>
      <c r="M426" s="202"/>
      <c r="N426" s="202"/>
      <c r="O426" s="202"/>
      <c r="P426" s="202"/>
      <c r="Q426" s="202"/>
      <c r="R426" s="202"/>
      <c r="S426" s="202"/>
      <c r="T426" s="202"/>
      <c r="U426" s="202"/>
      <c r="V426" s="202"/>
      <c r="W426" s="202"/>
      <c r="X426" s="202"/>
      <c r="Y426" s="202"/>
      <c r="Z426" s="202"/>
      <c r="AA426" s="202"/>
      <c r="AB426" s="202"/>
      <c r="AC426" s="202"/>
      <c r="AD426" s="202"/>
      <c r="AE426" s="202"/>
      <c r="AF426" s="202"/>
      <c r="AG426" s="202"/>
      <c r="AH426" s="202"/>
      <c r="AI426" s="202"/>
      <c r="AJ426" s="202"/>
      <c r="AK426" s="202"/>
      <c r="AL426" s="202"/>
      <c r="AM426" s="202"/>
      <c r="AN426" s="202"/>
      <c r="AO426" s="202"/>
      <c r="AP426" s="202"/>
      <c r="AQ426" s="202"/>
    </row>
    <row r="427" spans="1:43" s="190" customFormat="1" ht="15" thickBot="1" x14ac:dyDescent="0.25">
      <c r="A427" s="61"/>
      <c r="B427" s="413"/>
      <c r="C427" s="170"/>
      <c r="D427" s="170"/>
      <c r="E427" s="170"/>
      <c r="F427" s="170"/>
      <c r="G427" s="445"/>
      <c r="H427" s="193"/>
      <c r="I427" s="193"/>
      <c r="J427" s="193"/>
      <c r="K427" s="193"/>
      <c r="L427" s="193"/>
      <c r="M427" s="193"/>
      <c r="N427" s="193"/>
      <c r="O427" s="193"/>
      <c r="P427" s="193"/>
      <c r="Q427" s="193"/>
      <c r="R427" s="193"/>
      <c r="S427" s="193"/>
      <c r="T427" s="193"/>
      <c r="U427" s="193"/>
      <c r="V427" s="193"/>
      <c r="W427" s="193"/>
      <c r="X427" s="193"/>
      <c r="Y427" s="193"/>
      <c r="Z427" s="193"/>
      <c r="AA427" s="193"/>
      <c r="AB427" s="193"/>
      <c r="AC427" s="193"/>
      <c r="AD427" s="193"/>
      <c r="AE427" s="193"/>
      <c r="AF427" s="193"/>
      <c r="AG427" s="193"/>
      <c r="AH427" s="193"/>
      <c r="AI427" s="193"/>
      <c r="AJ427" s="193"/>
      <c r="AK427" s="193"/>
      <c r="AL427" s="193"/>
      <c r="AM427" s="193"/>
      <c r="AN427" s="193"/>
      <c r="AO427" s="193"/>
      <c r="AP427" s="193"/>
      <c r="AQ427" s="193"/>
    </row>
    <row r="428" spans="1:43" s="190" customFormat="1" ht="15" thickBot="1" x14ac:dyDescent="0.25">
      <c r="A428" s="143"/>
      <c r="B428" s="144" t="s">
        <v>165</v>
      </c>
      <c r="C428" s="145"/>
      <c r="D428" s="145"/>
      <c r="E428" s="145"/>
      <c r="F428" s="145"/>
      <c r="G428" s="197"/>
      <c r="H428" s="193"/>
      <c r="I428" s="193"/>
      <c r="J428" s="193"/>
      <c r="K428" s="193"/>
      <c r="L428" s="193"/>
      <c r="M428" s="193"/>
      <c r="N428" s="193"/>
      <c r="O428" s="193"/>
      <c r="P428" s="193"/>
      <c r="Q428" s="193"/>
      <c r="R428" s="193"/>
      <c r="S428" s="193"/>
      <c r="T428" s="193"/>
      <c r="U428" s="193"/>
      <c r="V428" s="193"/>
      <c r="W428" s="193"/>
      <c r="X428" s="193"/>
      <c r="Y428" s="193"/>
      <c r="Z428" s="193"/>
      <c r="AA428" s="193"/>
      <c r="AB428" s="193"/>
      <c r="AC428" s="193"/>
      <c r="AD428" s="193"/>
      <c r="AE428" s="193"/>
      <c r="AF428" s="193"/>
      <c r="AG428" s="193"/>
      <c r="AH428" s="193"/>
      <c r="AI428" s="193"/>
      <c r="AJ428" s="193"/>
      <c r="AK428" s="193"/>
      <c r="AL428" s="193"/>
      <c r="AM428" s="193"/>
      <c r="AN428" s="193"/>
      <c r="AO428" s="193"/>
      <c r="AP428" s="193"/>
      <c r="AQ428" s="193"/>
    </row>
    <row r="429" spans="1:43" s="190" customFormat="1" outlineLevel="1" x14ac:dyDescent="0.2">
      <c r="A429" s="61">
        <v>7686</v>
      </c>
      <c r="B429" s="408" t="s">
        <v>139</v>
      </c>
      <c r="C429" s="462">
        <v>24710.400000000001</v>
      </c>
      <c r="D429" s="332">
        <v>23214</v>
      </c>
      <c r="E429" s="773">
        <v>24223.68</v>
      </c>
      <c r="F429" s="330">
        <v>1009.6800000000003</v>
      </c>
      <c r="G429" s="195"/>
      <c r="H429" s="193"/>
      <c r="I429" s="193"/>
      <c r="J429" s="193"/>
      <c r="K429" s="193"/>
      <c r="L429" s="193"/>
      <c r="M429" s="193"/>
      <c r="N429" s="193"/>
      <c r="O429" s="193"/>
      <c r="P429" s="193"/>
      <c r="Q429" s="193"/>
      <c r="R429" s="193"/>
      <c r="S429" s="193"/>
      <c r="T429" s="193"/>
      <c r="U429" s="193"/>
      <c r="V429" s="193"/>
      <c r="W429" s="193"/>
      <c r="X429" s="193"/>
      <c r="Y429" s="193"/>
      <c r="Z429" s="193"/>
      <c r="AA429" s="193"/>
      <c r="AB429" s="193"/>
      <c r="AC429" s="193"/>
      <c r="AD429" s="193"/>
      <c r="AE429" s="193"/>
      <c r="AF429" s="193"/>
      <c r="AG429" s="193"/>
      <c r="AH429" s="193"/>
      <c r="AI429" s="193"/>
      <c r="AJ429" s="193"/>
      <c r="AK429" s="193"/>
      <c r="AL429" s="193"/>
      <c r="AM429" s="193"/>
      <c r="AN429" s="193"/>
      <c r="AO429" s="193"/>
      <c r="AP429" s="193"/>
      <c r="AQ429" s="193"/>
    </row>
    <row r="430" spans="1:43" s="190" customFormat="1" ht="15" outlineLevel="1" thickBot="1" x14ac:dyDescent="0.25">
      <c r="A430" s="61">
        <v>7687</v>
      </c>
      <c r="B430" s="244" t="s">
        <v>140</v>
      </c>
      <c r="C430" s="346">
        <v>2400</v>
      </c>
      <c r="D430" s="346">
        <v>2291</v>
      </c>
      <c r="E430" s="314">
        <v>2399.1371808000004</v>
      </c>
      <c r="F430" s="330">
        <v>108.13718080000035</v>
      </c>
      <c r="G430" s="195"/>
      <c r="H430" s="193"/>
      <c r="I430" s="193"/>
      <c r="J430" s="193"/>
      <c r="K430" s="193"/>
      <c r="L430" s="193"/>
      <c r="M430" s="193"/>
      <c r="N430" s="193"/>
      <c r="O430" s="193"/>
      <c r="P430" s="193"/>
      <c r="Q430" s="193"/>
      <c r="R430" s="193"/>
      <c r="S430" s="193"/>
      <c r="T430" s="193"/>
      <c r="U430" s="193"/>
      <c r="V430" s="193"/>
      <c r="W430" s="193"/>
      <c r="X430" s="193"/>
      <c r="Y430" s="193"/>
      <c r="Z430" s="193"/>
      <c r="AA430" s="193"/>
      <c r="AB430" s="193"/>
      <c r="AC430" s="193"/>
      <c r="AD430" s="193"/>
      <c r="AE430" s="193"/>
      <c r="AF430" s="193"/>
      <c r="AG430" s="193"/>
      <c r="AH430" s="193"/>
      <c r="AI430" s="193"/>
      <c r="AJ430" s="193"/>
      <c r="AK430" s="193"/>
      <c r="AL430" s="193"/>
      <c r="AM430" s="193"/>
      <c r="AN430" s="193"/>
      <c r="AO430" s="193"/>
      <c r="AP430" s="193"/>
      <c r="AQ430" s="193"/>
    </row>
    <row r="431" spans="1:43" s="190" customFormat="1" x14ac:dyDescent="0.2">
      <c r="A431" s="152"/>
      <c r="B431" s="468" t="s">
        <v>160</v>
      </c>
      <c r="C431" s="330">
        <v>27110.400000000001</v>
      </c>
      <c r="D431" s="330">
        <v>25505</v>
      </c>
      <c r="E431" s="315">
        <v>26622.817180800001</v>
      </c>
      <c r="F431" s="462">
        <v>1117.8171808000006</v>
      </c>
      <c r="G431" s="206"/>
      <c r="H431" s="193"/>
      <c r="I431" s="193"/>
      <c r="J431" s="193"/>
      <c r="K431" s="193"/>
      <c r="L431" s="193"/>
      <c r="M431" s="193"/>
      <c r="N431" s="193"/>
      <c r="O431" s="193"/>
      <c r="P431" s="193"/>
      <c r="Q431" s="193"/>
      <c r="R431" s="193"/>
      <c r="S431" s="193"/>
      <c r="T431" s="193"/>
      <c r="U431" s="193"/>
      <c r="V431" s="193"/>
      <c r="W431" s="193"/>
      <c r="X431" s="193"/>
      <c r="Y431" s="193"/>
      <c r="Z431" s="193"/>
      <c r="AA431" s="193"/>
      <c r="AB431" s="193"/>
      <c r="AC431" s="193"/>
      <c r="AD431" s="193"/>
      <c r="AE431" s="193"/>
      <c r="AF431" s="193"/>
      <c r="AG431" s="193"/>
      <c r="AH431" s="193"/>
      <c r="AI431" s="193"/>
      <c r="AJ431" s="193"/>
      <c r="AK431" s="193"/>
      <c r="AL431" s="193"/>
      <c r="AM431" s="193"/>
      <c r="AN431" s="193"/>
      <c r="AO431" s="193"/>
      <c r="AP431" s="193"/>
      <c r="AQ431" s="193"/>
    </row>
    <row r="432" spans="1:43" s="190" customFormat="1" ht="15" thickBot="1" x14ac:dyDescent="0.25">
      <c r="A432" s="61"/>
      <c r="B432" s="420"/>
      <c r="C432" s="346"/>
      <c r="D432" s="346"/>
      <c r="E432" s="321"/>
      <c r="F432" s="346"/>
      <c r="G432" s="195"/>
      <c r="H432" s="193"/>
      <c r="I432" s="193"/>
      <c r="J432" s="193"/>
      <c r="K432" s="193"/>
      <c r="L432" s="193"/>
      <c r="M432" s="193"/>
      <c r="N432" s="193"/>
      <c r="O432" s="193"/>
      <c r="P432" s="193"/>
      <c r="Q432" s="193"/>
      <c r="R432" s="193"/>
      <c r="S432" s="193"/>
      <c r="T432" s="193"/>
      <c r="U432" s="193"/>
      <c r="V432" s="193"/>
      <c r="W432" s="193"/>
      <c r="X432" s="193"/>
      <c r="Y432" s="193"/>
      <c r="Z432" s="193"/>
      <c r="AA432" s="193"/>
      <c r="AB432" s="193"/>
      <c r="AC432" s="193"/>
      <c r="AD432" s="193"/>
      <c r="AE432" s="193"/>
      <c r="AF432" s="193"/>
      <c r="AG432" s="193"/>
      <c r="AH432" s="193"/>
      <c r="AI432" s="193"/>
      <c r="AJ432" s="193"/>
      <c r="AK432" s="193"/>
      <c r="AL432" s="193"/>
      <c r="AM432" s="193"/>
      <c r="AN432" s="193"/>
      <c r="AO432" s="193"/>
      <c r="AP432" s="193"/>
      <c r="AQ432" s="193"/>
    </row>
    <row r="433" spans="1:10" s="4" customFormat="1" ht="15.75" thickBot="1" x14ac:dyDescent="0.3">
      <c r="A433" s="157"/>
      <c r="B433" s="158" t="s">
        <v>188</v>
      </c>
      <c r="C433" s="335">
        <v>268422.64</v>
      </c>
      <c r="D433" s="335">
        <f>D431+D426+D417</f>
        <v>223505</v>
      </c>
      <c r="E433" s="317">
        <f>E431+E426+E417</f>
        <v>257273.95718079997</v>
      </c>
      <c r="F433" s="705">
        <v>34117.817180800004</v>
      </c>
      <c r="G433" s="469"/>
    </row>
    <row r="434" spans="1:10" s="2" customFormat="1" ht="15" thickBot="1" x14ac:dyDescent="0.25">
      <c r="A434" s="61"/>
      <c r="B434" s="64"/>
      <c r="C434" s="332"/>
      <c r="D434" s="332"/>
      <c r="E434" s="442"/>
      <c r="F434" s="332"/>
      <c r="G434" s="245"/>
      <c r="H434" s="140"/>
      <c r="I434" s="140"/>
    </row>
    <row r="435" spans="1:10" s="4" customFormat="1" ht="18.75" thickBot="1" x14ac:dyDescent="0.3">
      <c r="A435" s="157"/>
      <c r="B435" s="160" t="s">
        <v>189</v>
      </c>
      <c r="C435" s="705">
        <v>-106580.19</v>
      </c>
      <c r="D435" s="705">
        <f>D283-D433</f>
        <v>495</v>
      </c>
      <c r="E435" s="317">
        <f>E283-E433</f>
        <v>842.79281920002541</v>
      </c>
      <c r="F435" s="705">
        <v>24757.012819200012</v>
      </c>
      <c r="G435" s="469"/>
    </row>
    <row r="436" spans="1:10" s="190" customFormat="1" x14ac:dyDescent="0.2">
      <c r="A436" s="61"/>
      <c r="B436" s="217"/>
      <c r="C436" s="332"/>
      <c r="D436" s="332"/>
      <c r="E436" s="67"/>
      <c r="F436" s="332"/>
      <c r="G436" s="461"/>
      <c r="H436" s="193"/>
      <c r="I436" s="193"/>
    </row>
    <row r="437" spans="1:10" s="190" customFormat="1" x14ac:dyDescent="0.2">
      <c r="A437" s="61"/>
      <c r="B437" s="215"/>
      <c r="C437" s="332"/>
      <c r="D437" s="332"/>
      <c r="E437" s="67"/>
      <c r="F437" s="332"/>
      <c r="G437" s="461"/>
      <c r="H437" s="193"/>
      <c r="I437" s="193"/>
    </row>
    <row r="438" spans="1:10" s="1" customFormat="1" x14ac:dyDescent="0.2">
      <c r="A438" s="61"/>
      <c r="B438" s="184"/>
      <c r="C438" s="332"/>
      <c r="D438" s="332"/>
      <c r="E438" s="67"/>
      <c r="F438" s="332"/>
      <c r="G438" s="461"/>
      <c r="H438" s="350"/>
    </row>
    <row r="439" spans="1:10" s="1" customFormat="1" ht="40.5" x14ac:dyDescent="0.2">
      <c r="A439" s="179"/>
      <c r="B439" s="163" t="s">
        <v>396</v>
      </c>
      <c r="C439" s="180"/>
      <c r="D439" s="180"/>
      <c r="E439" s="180"/>
      <c r="F439" s="180"/>
      <c r="G439" s="180"/>
      <c r="H439" s="350"/>
    </row>
    <row r="440" spans="1:10" s="190" customFormat="1" x14ac:dyDescent="0.2">
      <c r="A440" s="389"/>
      <c r="B440" s="412"/>
      <c r="C440" s="332"/>
      <c r="D440" s="332"/>
      <c r="E440" s="67"/>
      <c r="F440" s="332"/>
      <c r="G440" s="461"/>
      <c r="H440" s="193"/>
    </row>
    <row r="441" spans="1:10" s="1" customFormat="1" ht="15" thickBot="1" x14ac:dyDescent="0.25">
      <c r="A441" s="61"/>
      <c r="B441" s="185"/>
      <c r="C441" s="715"/>
      <c r="D441" s="715"/>
      <c r="E441" s="170"/>
      <c r="F441" s="715"/>
      <c r="G441" s="461"/>
      <c r="H441" s="350"/>
    </row>
    <row r="442" spans="1:10" s="1" customFormat="1" ht="15.75" thickBot="1" x14ac:dyDescent="0.25">
      <c r="A442" s="166"/>
      <c r="B442" s="183" t="s">
        <v>190</v>
      </c>
      <c r="C442" s="713">
        <v>2545859.4500000002</v>
      </c>
      <c r="D442" s="713">
        <v>2781135.49</v>
      </c>
      <c r="E442" s="323">
        <f>Summary!AC10</f>
        <v>2831403.54</v>
      </c>
      <c r="F442" s="713">
        <v>214027.37</v>
      </c>
      <c r="G442" s="469"/>
      <c r="H442" s="350"/>
    </row>
    <row r="443" spans="1:10" s="1" customFormat="1" ht="15.75" thickBot="1" x14ac:dyDescent="0.25">
      <c r="A443" s="168"/>
      <c r="B443" s="167" t="s">
        <v>191</v>
      </c>
      <c r="C443" s="172">
        <v>2696770.8</v>
      </c>
      <c r="D443" s="172">
        <v>2747607.0062738387</v>
      </c>
      <c r="E443" s="316">
        <f>Summary!AC18</f>
        <v>2778025.7252132776</v>
      </c>
      <c r="F443" s="172">
        <v>152795.87580736048</v>
      </c>
      <c r="G443" s="469"/>
      <c r="H443" s="350"/>
    </row>
    <row r="444" spans="1:10" s="1" customFormat="1" ht="15.75" thickBot="1" x14ac:dyDescent="0.25">
      <c r="A444" s="168"/>
      <c r="B444" s="489"/>
      <c r="C444" s="187"/>
      <c r="D444" s="187"/>
      <c r="E444" s="187"/>
      <c r="F444" s="187"/>
      <c r="G444" s="490"/>
      <c r="H444" s="350"/>
    </row>
    <row r="445" spans="1:10" s="6" customFormat="1" ht="18.75" thickBot="1" x14ac:dyDescent="0.25">
      <c r="A445" s="527"/>
      <c r="B445" s="186" t="s">
        <v>192</v>
      </c>
      <c r="C445" s="714">
        <v>-150911.34999999983</v>
      </c>
      <c r="D445" s="714">
        <v>33528.483726161299</v>
      </c>
      <c r="E445" s="324">
        <f>E442-E443</f>
        <v>53377.814786722418</v>
      </c>
      <c r="F445" s="714">
        <v>61231.49419263954</v>
      </c>
      <c r="G445" s="469"/>
      <c r="H445" s="351"/>
    </row>
    <row r="446" spans="1:10" x14ac:dyDescent="0.2">
      <c r="C446" s="246"/>
      <c r="D446" s="246"/>
      <c r="F446" s="246"/>
      <c r="I446" s="246"/>
      <c r="J446" s="246"/>
    </row>
    <row r="447" spans="1:10" x14ac:dyDescent="0.2">
      <c r="C447" s="246"/>
      <c r="D447" s="246"/>
      <c r="F447" s="246"/>
    </row>
  </sheetData>
  <sortState ref="A123:AO154">
    <sortCondition ref="B123:B154"/>
  </sortState>
  <mergeCells count="1">
    <mergeCell ref="B287:B289"/>
  </mergeCells>
  <conditionalFormatting sqref="A212:B214 A245:B247 A159:B162 A262:B263 G11:DW11 G13:EA13 H425:DY426 G422:DY424 H420:DY420 H92:DY92 G417:DY419 J311:DY311 A15:B18 A14 H14:EA14 A223:B224 A11:B13 H161:DY161 G445:DY445 A290:B291 I290:DY294 H297:DY302 B347:B348 A353:A354 H353:H354 H365:H367 A29:B30 G162:DY162 A365:B401 I312:DY317 A416:B416 G39:DY91 A227:B243 G227:DY254 B364 G193:DY224 B323:B332 I323:DY332 B292:B294 A145:B152 G176:DY186 A176:B179 B141:B144 A403:B406 B402 G427:DY442 G93:DY95 A21:B23 G15:EA18 A125:B127 G125:DY127 G189:DY191 G164:DY174 H163:DY163 A164:B174 I334:DY348 B334:B344 B353:B362 I353:DY406 H408:DY409 A408:B408 A42:B95 A104:B104 G104:DY123 A129:B129 A132:B140 G20:EA23 G25:EA30 A25:B27 G32:EA38 A32:B33 G129:DY129 G257:DY278 B319:B321 I319:DY321 G132:DY152 G154:DY160 A154:B156 H414:DY416 H411:DY412 B304:B317 A304:A312 H304:DY310 A297:B302 G280:DY289">
    <cfRule type="cellIs" dxfId="811" priority="3353" stopIfTrue="1" operator="lessThan">
      <formula>0</formula>
    </cfRule>
  </conditionalFormatting>
  <conditionalFormatting sqref="A11">
    <cfRule type="duplicateValues" dxfId="810" priority="3324"/>
  </conditionalFormatting>
  <conditionalFormatting sqref="A11">
    <cfRule type="duplicateValues" dxfId="809" priority="3320"/>
  </conditionalFormatting>
  <conditionalFormatting sqref="A254 A427:B427 A248:B253 A409:B409 A197:B211 A257:B258 A260:B261 A41 A123 A280:B287 A180:B186 A216:B221 A432:B435 A34:B36 A442 A264:B277 A38:B40 A37 A288:A289 A445:B445 A189:B191 A105:B122">
    <cfRule type="cellIs" dxfId="808" priority="3266" stopIfTrue="1" operator="lessThan">
      <formula>0</formula>
    </cfRule>
  </conditionalFormatting>
  <conditionalFormatting sqref="A154:A156">
    <cfRule type="cellIs" dxfId="807" priority="3255" stopIfTrue="1" operator="lessThan">
      <formula>0</formula>
    </cfRule>
  </conditionalFormatting>
  <conditionalFormatting sqref="A159:A161">
    <cfRule type="cellIs" dxfId="806" priority="3254" stopIfTrue="1" operator="lessThan">
      <formula>0</formula>
    </cfRule>
  </conditionalFormatting>
  <conditionalFormatting sqref="A94">
    <cfRule type="cellIs" dxfId="805" priority="3258" stopIfTrue="1" operator="lessThan">
      <formula>0</formula>
    </cfRule>
  </conditionalFormatting>
  <conditionalFormatting sqref="A114:A115 A107:A112">
    <cfRule type="cellIs" dxfId="804" priority="3257" stopIfTrue="1" operator="lessThan">
      <formula>0</formula>
    </cfRule>
  </conditionalFormatting>
  <conditionalFormatting sqref="A116:A120 A122:A123">
    <cfRule type="cellIs" dxfId="803" priority="3256" stopIfTrue="1" operator="lessThan">
      <formula>0</formula>
    </cfRule>
  </conditionalFormatting>
  <conditionalFormatting sqref="A197 A199">
    <cfRule type="cellIs" dxfId="802" priority="3219" stopIfTrue="1" operator="lessThan">
      <formula>0</formula>
    </cfRule>
  </conditionalFormatting>
  <conditionalFormatting sqref="A258">
    <cfRule type="cellIs" dxfId="801" priority="3217" stopIfTrue="1" operator="lessThan">
      <formula>0</formula>
    </cfRule>
  </conditionalFormatting>
  <conditionalFormatting sqref="A432">
    <cfRule type="cellIs" dxfId="800" priority="3214" stopIfTrue="1" operator="lessThan">
      <formula>0</formula>
    </cfRule>
  </conditionalFormatting>
  <conditionalFormatting sqref="A222:B222">
    <cfRule type="cellIs" dxfId="799" priority="3203" stopIfTrue="1" operator="lessThan">
      <formula>0</formula>
    </cfRule>
  </conditionalFormatting>
  <conditionalFormatting sqref="A244:B244">
    <cfRule type="cellIs" dxfId="798" priority="3202" stopIfTrue="1" operator="lessThan">
      <formula>0</formula>
    </cfRule>
  </conditionalFormatting>
  <conditionalFormatting sqref="B254">
    <cfRule type="cellIs" dxfId="797" priority="3201" stopIfTrue="1" operator="lessThan">
      <formula>0</formula>
    </cfRule>
  </conditionalFormatting>
  <conditionalFormatting sqref="A278:B278">
    <cfRule type="cellIs" dxfId="796" priority="3200" stopIfTrue="1" operator="lessThan">
      <formula>0</formula>
    </cfRule>
  </conditionalFormatting>
  <conditionalFormatting sqref="A417:B419">
    <cfRule type="cellIs" dxfId="795" priority="3199" stopIfTrue="1" operator="lessThan">
      <formula>0</formula>
    </cfRule>
  </conditionalFormatting>
  <conditionalFormatting sqref="A157:B157">
    <cfRule type="cellIs" dxfId="794" priority="3013" stopIfTrue="1" operator="lessThan">
      <formula>0</formula>
    </cfRule>
  </conditionalFormatting>
  <conditionalFormatting sqref="A157">
    <cfRule type="cellIs" dxfId="793" priority="3012" stopIfTrue="1" operator="lessThan">
      <formula>0</formula>
    </cfRule>
  </conditionalFormatting>
  <conditionalFormatting sqref="A193:B193">
    <cfRule type="cellIs" dxfId="792" priority="2970" stopIfTrue="1" operator="lessThan">
      <formula>0</formula>
    </cfRule>
  </conditionalFormatting>
  <conditionalFormatting sqref="B259">
    <cfRule type="cellIs" dxfId="791" priority="2929" stopIfTrue="1" operator="lessThan">
      <formula>0</formula>
    </cfRule>
  </conditionalFormatting>
  <conditionalFormatting sqref="A259">
    <cfRule type="cellIs" dxfId="790" priority="2932" stopIfTrue="1" operator="lessThan">
      <formula>0</formula>
    </cfRule>
  </conditionalFormatting>
  <conditionalFormatting sqref="A265">
    <cfRule type="cellIs" dxfId="789" priority="2930" stopIfTrue="1" operator="lessThan">
      <formula>0</formula>
    </cfRule>
  </conditionalFormatting>
  <conditionalFormatting sqref="B41">
    <cfRule type="cellIs" dxfId="788" priority="2928" stopIfTrue="1" operator="lessThan">
      <formula>0</formula>
    </cfRule>
  </conditionalFormatting>
  <conditionalFormatting sqref="B123">
    <cfRule type="cellIs" dxfId="787" priority="2927" stopIfTrue="1" operator="lessThan">
      <formula>0</formula>
    </cfRule>
  </conditionalFormatting>
  <conditionalFormatting sqref="A314 A319:A320 A325 A293 A341:A342 A344 A347:A348">
    <cfRule type="cellIs" dxfId="786" priority="2826" stopIfTrue="1" operator="lessThan">
      <formula>0</formula>
    </cfRule>
  </conditionalFormatting>
  <conditionalFormatting sqref="A313">
    <cfRule type="cellIs" dxfId="785" priority="2825" stopIfTrue="1" operator="lessThan">
      <formula>0</formula>
    </cfRule>
  </conditionalFormatting>
  <conditionalFormatting sqref="A315">
    <cfRule type="cellIs" dxfId="784" priority="2824" stopIfTrue="1" operator="lessThan">
      <formula>0</formula>
    </cfRule>
  </conditionalFormatting>
  <conditionalFormatting sqref="A321">
    <cfRule type="cellIs" dxfId="783" priority="2822" stopIfTrue="1" operator="lessThan">
      <formula>0</formula>
    </cfRule>
  </conditionalFormatting>
  <conditionalFormatting sqref="A355 A360:A362 A364">
    <cfRule type="cellIs" dxfId="782" priority="2820" stopIfTrue="1" operator="lessThan">
      <formula>0</formula>
    </cfRule>
  </conditionalFormatting>
  <conditionalFormatting sqref="A292">
    <cfRule type="cellIs" dxfId="781" priority="2816" stopIfTrue="1" operator="lessThan">
      <formula>0</formula>
    </cfRule>
  </conditionalFormatting>
  <conditionalFormatting sqref="A215:B215">
    <cfRule type="cellIs" dxfId="780" priority="2787" stopIfTrue="1" operator="lessThan">
      <formula>0</formula>
    </cfRule>
  </conditionalFormatting>
  <conditionalFormatting sqref="A327">
    <cfRule type="cellIs" dxfId="779" priority="2762" stopIfTrue="1" operator="lessThan">
      <formula>0</formula>
    </cfRule>
  </conditionalFormatting>
  <conditionalFormatting sqref="A326">
    <cfRule type="cellIs" dxfId="778" priority="2760" stopIfTrue="1" operator="lessThan">
      <formula>0</formula>
    </cfRule>
  </conditionalFormatting>
  <conditionalFormatting sqref="A323:A324">
    <cfRule type="cellIs" dxfId="777" priority="2758" stopIfTrue="1" operator="lessThan">
      <formula>0</formula>
    </cfRule>
  </conditionalFormatting>
  <conditionalFormatting sqref="A176">
    <cfRule type="duplicateValues" dxfId="776" priority="2754"/>
  </conditionalFormatting>
  <conditionalFormatting sqref="A194:B195">
    <cfRule type="cellIs" dxfId="775" priority="2753" stopIfTrue="1" operator="lessThan">
      <formula>0</formula>
    </cfRule>
  </conditionalFormatting>
  <conditionalFormatting sqref="A194:A195">
    <cfRule type="duplicateValues" dxfId="774" priority="2732"/>
  </conditionalFormatting>
  <conditionalFormatting sqref="A196:B196">
    <cfRule type="cellIs" dxfId="773" priority="2731" stopIfTrue="1" operator="lessThan">
      <formula>0</formula>
    </cfRule>
  </conditionalFormatting>
  <conditionalFormatting sqref="A196">
    <cfRule type="duplicateValues" dxfId="772" priority="2710"/>
  </conditionalFormatting>
  <conditionalFormatting sqref="A230 A232">
    <cfRule type="duplicateValues" dxfId="771" priority="2708"/>
  </conditionalFormatting>
  <conditionalFormatting sqref="A233">
    <cfRule type="duplicateValues" dxfId="770" priority="2706"/>
  </conditionalFormatting>
  <conditionalFormatting sqref="A428 A429:B431">
    <cfRule type="cellIs" dxfId="769" priority="2705" stopIfTrue="1" operator="lessThan">
      <formula>0</formula>
    </cfRule>
  </conditionalFormatting>
  <conditionalFormatting sqref="A430">
    <cfRule type="cellIs" dxfId="768" priority="2703" stopIfTrue="1" operator="lessThan">
      <formula>0</formula>
    </cfRule>
  </conditionalFormatting>
  <conditionalFormatting sqref="B428">
    <cfRule type="cellIs" dxfId="767" priority="2702" stopIfTrue="1" operator="lessThan">
      <formula>0</formula>
    </cfRule>
  </conditionalFormatting>
  <conditionalFormatting sqref="A28:B28">
    <cfRule type="cellIs" dxfId="766" priority="2696" stopIfTrue="1" operator="lessThan">
      <formula>0</formula>
    </cfRule>
  </conditionalFormatting>
  <conditionalFormatting sqref="A28">
    <cfRule type="duplicateValues" dxfId="765" priority="2695"/>
  </conditionalFormatting>
  <conditionalFormatting sqref="A44">
    <cfRule type="duplicateValues" dxfId="764" priority="2690"/>
  </conditionalFormatting>
  <conditionalFormatting sqref="A294">
    <cfRule type="cellIs" dxfId="763" priority="2684" stopIfTrue="1" operator="lessThan">
      <formula>0</formula>
    </cfRule>
  </conditionalFormatting>
  <conditionalFormatting sqref="A294">
    <cfRule type="duplicateValues" dxfId="762" priority="2683"/>
  </conditionalFormatting>
  <conditionalFormatting sqref="A328">
    <cfRule type="cellIs" dxfId="761" priority="2681" stopIfTrue="1" operator="lessThan">
      <formula>0</formula>
    </cfRule>
  </conditionalFormatting>
  <conditionalFormatting sqref="A328">
    <cfRule type="duplicateValues" dxfId="760" priority="2680"/>
  </conditionalFormatting>
  <conditionalFormatting sqref="A443:A444">
    <cfRule type="duplicateValues" dxfId="759" priority="2677"/>
  </conditionalFormatting>
  <conditionalFormatting sqref="A443:A444">
    <cfRule type="duplicateValues" dxfId="758" priority="2676"/>
  </conditionalFormatting>
  <conditionalFormatting sqref="A436:B437 A441:B441">
    <cfRule type="cellIs" dxfId="757" priority="2627" stopIfTrue="1" operator="lessThan">
      <formula>0</formula>
    </cfRule>
  </conditionalFormatting>
  <conditionalFormatting sqref="A441 A436:A437">
    <cfRule type="duplicateValues" dxfId="756" priority="2626"/>
  </conditionalFormatting>
  <conditionalFormatting sqref="A441">
    <cfRule type="duplicateValues" dxfId="755" priority="2625"/>
  </conditionalFormatting>
  <conditionalFormatting sqref="A438:B438">
    <cfRule type="cellIs" dxfId="754" priority="2624" stopIfTrue="1" operator="lessThan">
      <formula>0</formula>
    </cfRule>
  </conditionalFormatting>
  <conditionalFormatting sqref="A439:B440">
    <cfRule type="cellIs" dxfId="753" priority="2603" stopIfTrue="1" operator="lessThan">
      <formula>0</formula>
    </cfRule>
  </conditionalFormatting>
  <conditionalFormatting sqref="B442:B444">
    <cfRule type="cellIs" dxfId="752" priority="2601" stopIfTrue="1" operator="lessThan">
      <formula>0</formula>
    </cfRule>
  </conditionalFormatting>
  <conditionalFormatting sqref="A438:A440">
    <cfRule type="duplicateValues" dxfId="751" priority="3267"/>
  </conditionalFormatting>
  <conditionalFormatting sqref="A330">
    <cfRule type="cellIs" dxfId="750" priority="2583" stopIfTrue="1" operator="lessThan">
      <formula>0</formula>
    </cfRule>
  </conditionalFormatting>
  <conditionalFormatting sqref="A330">
    <cfRule type="duplicateValues" dxfId="749" priority="2582"/>
  </conditionalFormatting>
  <conditionalFormatting sqref="A343">
    <cfRule type="cellIs" dxfId="748" priority="2575" stopIfTrue="1" operator="lessThan">
      <formula>0</formula>
    </cfRule>
  </conditionalFormatting>
  <conditionalFormatting sqref="A343">
    <cfRule type="duplicateValues" dxfId="747" priority="2574"/>
  </conditionalFormatting>
  <conditionalFormatting sqref="A343">
    <cfRule type="duplicateValues" dxfId="746" priority="2573"/>
  </conditionalFormatting>
  <conditionalFormatting sqref="A428:A431">
    <cfRule type="duplicateValues" dxfId="745" priority="3268"/>
  </conditionalFormatting>
  <conditionalFormatting sqref="A332">
    <cfRule type="cellIs" dxfId="744" priority="2546" stopIfTrue="1" operator="lessThan">
      <formula>0</formula>
    </cfRule>
  </conditionalFormatting>
  <conditionalFormatting sqref="A332">
    <cfRule type="duplicateValues" dxfId="743" priority="2545"/>
  </conditionalFormatting>
  <conditionalFormatting sqref="A340">
    <cfRule type="cellIs" dxfId="742" priority="2414" stopIfTrue="1" operator="lessThan">
      <formula>0</formula>
    </cfRule>
  </conditionalFormatting>
  <conditionalFormatting sqref="A340">
    <cfRule type="duplicateValues" dxfId="741" priority="2413"/>
  </conditionalFormatting>
  <conditionalFormatting sqref="A340">
    <cfRule type="duplicateValues" dxfId="740" priority="2412"/>
  </conditionalFormatting>
  <conditionalFormatting sqref="A334:A337">
    <cfRule type="cellIs" dxfId="739" priority="2408" stopIfTrue="1" operator="lessThan">
      <formula>0</formula>
    </cfRule>
  </conditionalFormatting>
  <conditionalFormatting sqref="A334:A337">
    <cfRule type="duplicateValues" dxfId="738" priority="2407"/>
  </conditionalFormatting>
  <conditionalFormatting sqref="A317">
    <cfRule type="cellIs" dxfId="737" priority="2403" stopIfTrue="1" operator="lessThan">
      <formula>0</formula>
    </cfRule>
  </conditionalFormatting>
  <conditionalFormatting sqref="A317">
    <cfRule type="duplicateValues" dxfId="736" priority="2402"/>
  </conditionalFormatting>
  <conditionalFormatting sqref="A317">
    <cfRule type="duplicateValues" dxfId="735" priority="2401"/>
  </conditionalFormatting>
  <conditionalFormatting sqref="A64">
    <cfRule type="duplicateValues" dxfId="734" priority="2349"/>
  </conditionalFormatting>
  <conditionalFormatting sqref="A64">
    <cfRule type="duplicateValues" dxfId="733" priority="2348"/>
  </conditionalFormatting>
  <conditionalFormatting sqref="A132">
    <cfRule type="cellIs" dxfId="732" priority="2233" stopIfTrue="1" operator="lessThan">
      <formula>0</formula>
    </cfRule>
  </conditionalFormatting>
  <conditionalFormatting sqref="A126">
    <cfRule type="cellIs" dxfId="731" priority="2226" stopIfTrue="1" operator="lessThan">
      <formula>0</formula>
    </cfRule>
  </conditionalFormatting>
  <conditionalFormatting sqref="A126">
    <cfRule type="duplicateValues" dxfId="730" priority="2225"/>
  </conditionalFormatting>
  <conditionalFormatting sqref="A126">
    <cfRule type="duplicateValues" dxfId="729" priority="2224"/>
  </conditionalFormatting>
  <conditionalFormatting sqref="A338">
    <cfRule type="cellIs" dxfId="728" priority="2218" stopIfTrue="1" operator="lessThan">
      <formula>0</formula>
    </cfRule>
  </conditionalFormatting>
  <conditionalFormatting sqref="A338">
    <cfRule type="duplicateValues" dxfId="727" priority="2217"/>
  </conditionalFormatting>
  <conditionalFormatting sqref="B345">
    <cfRule type="cellIs" dxfId="726" priority="2212" stopIfTrue="1" operator="lessThan">
      <formula>0</formula>
    </cfRule>
  </conditionalFormatting>
  <conditionalFormatting sqref="A345">
    <cfRule type="cellIs" dxfId="725" priority="2211" stopIfTrue="1" operator="lessThan">
      <formula>0</formula>
    </cfRule>
  </conditionalFormatting>
  <conditionalFormatting sqref="A345">
    <cfRule type="duplicateValues" dxfId="724" priority="2210"/>
  </conditionalFormatting>
  <conditionalFormatting sqref="A345">
    <cfRule type="duplicateValues" dxfId="723" priority="2209"/>
  </conditionalFormatting>
  <conditionalFormatting sqref="A213">
    <cfRule type="duplicateValues" dxfId="722" priority="2195"/>
  </conditionalFormatting>
  <conditionalFormatting sqref="A213">
    <cfRule type="duplicateValues" dxfId="721" priority="2194"/>
  </conditionalFormatting>
  <conditionalFormatting sqref="A231">
    <cfRule type="duplicateValues" dxfId="720" priority="2188"/>
  </conditionalFormatting>
  <conditionalFormatting sqref="A231">
    <cfRule type="duplicateValues" dxfId="719" priority="2187"/>
  </conditionalFormatting>
  <conditionalFormatting sqref="B346">
    <cfRule type="cellIs" dxfId="718" priority="2181" stopIfTrue="1" operator="lessThan">
      <formula>0</formula>
    </cfRule>
  </conditionalFormatting>
  <conditionalFormatting sqref="A346">
    <cfRule type="cellIs" dxfId="717" priority="2180" stopIfTrue="1" operator="lessThan">
      <formula>0</formula>
    </cfRule>
  </conditionalFormatting>
  <conditionalFormatting sqref="A346">
    <cfRule type="duplicateValues" dxfId="716" priority="2179"/>
  </conditionalFormatting>
  <conditionalFormatting sqref="A346">
    <cfRule type="duplicateValues" dxfId="715" priority="2178"/>
  </conditionalFormatting>
  <conditionalFormatting sqref="A339">
    <cfRule type="cellIs" dxfId="714" priority="2171" stopIfTrue="1" operator="lessThan">
      <formula>0</formula>
    </cfRule>
  </conditionalFormatting>
  <conditionalFormatting sqref="A127">
    <cfRule type="cellIs" dxfId="713" priority="2165" stopIfTrue="1" operator="lessThan">
      <formula>0</formula>
    </cfRule>
  </conditionalFormatting>
  <conditionalFormatting sqref="A127">
    <cfRule type="duplicateValues" dxfId="712" priority="2164"/>
  </conditionalFormatting>
  <conditionalFormatting sqref="A127">
    <cfRule type="duplicateValues" dxfId="711" priority="2163"/>
  </conditionalFormatting>
  <conditionalFormatting sqref="A404:A405">
    <cfRule type="duplicateValues" dxfId="710" priority="2158"/>
  </conditionalFormatting>
  <conditionalFormatting sqref="A404:A405">
    <cfRule type="duplicateValues" dxfId="709" priority="2157"/>
  </conditionalFormatting>
  <conditionalFormatting sqref="A329">
    <cfRule type="cellIs" dxfId="708" priority="2151" stopIfTrue="1" operator="lessThan">
      <formula>0</formula>
    </cfRule>
  </conditionalFormatting>
  <conditionalFormatting sqref="A329">
    <cfRule type="duplicateValues" dxfId="707" priority="2150"/>
  </conditionalFormatting>
  <conditionalFormatting sqref="A356">
    <cfRule type="cellIs" dxfId="706" priority="2118" stopIfTrue="1" operator="lessThan">
      <formula>0</formula>
    </cfRule>
  </conditionalFormatting>
  <conditionalFormatting sqref="A356">
    <cfRule type="duplicateValues" dxfId="705" priority="2117"/>
  </conditionalFormatting>
  <conditionalFormatting sqref="A356">
    <cfRule type="duplicateValues" dxfId="704" priority="2116"/>
  </conditionalFormatting>
  <conditionalFormatting sqref="A357">
    <cfRule type="cellIs" dxfId="703" priority="2110" stopIfTrue="1" operator="lessThan">
      <formula>0</formula>
    </cfRule>
  </conditionalFormatting>
  <conditionalFormatting sqref="A357">
    <cfRule type="duplicateValues" dxfId="702" priority="2109"/>
  </conditionalFormatting>
  <conditionalFormatting sqref="A357">
    <cfRule type="duplicateValues" dxfId="701" priority="2108"/>
  </conditionalFormatting>
  <conditionalFormatting sqref="A359">
    <cfRule type="cellIs" dxfId="700" priority="2102" stopIfTrue="1" operator="lessThan">
      <formula>0</formula>
    </cfRule>
  </conditionalFormatting>
  <conditionalFormatting sqref="A359">
    <cfRule type="duplicateValues" dxfId="699" priority="2101"/>
  </conditionalFormatting>
  <conditionalFormatting sqref="A359">
    <cfRule type="duplicateValues" dxfId="698" priority="2100"/>
  </conditionalFormatting>
  <conditionalFormatting sqref="A358">
    <cfRule type="cellIs" dxfId="697" priority="2088" stopIfTrue="1" operator="lessThan">
      <formula>0</formula>
    </cfRule>
  </conditionalFormatting>
  <conditionalFormatting sqref="A358">
    <cfRule type="duplicateValues" dxfId="696" priority="2087"/>
  </conditionalFormatting>
  <conditionalFormatting sqref="A358">
    <cfRule type="duplicateValues" dxfId="695" priority="2086"/>
  </conditionalFormatting>
  <conditionalFormatting sqref="A408">
    <cfRule type="duplicateValues" dxfId="694" priority="2081"/>
  </conditionalFormatting>
  <conditionalFormatting sqref="A408">
    <cfRule type="duplicateValues" dxfId="693" priority="2080"/>
  </conditionalFormatting>
  <conditionalFormatting sqref="A411:B412 A414:B414">
    <cfRule type="cellIs" dxfId="692" priority="2076" stopIfTrue="1" operator="lessThan">
      <formula>0</formula>
    </cfRule>
  </conditionalFormatting>
  <conditionalFormatting sqref="A372">
    <cfRule type="duplicateValues" dxfId="691" priority="2043"/>
  </conditionalFormatting>
  <conditionalFormatting sqref="A372">
    <cfRule type="duplicateValues" dxfId="690" priority="2042"/>
  </conditionalFormatting>
  <conditionalFormatting sqref="A371">
    <cfRule type="duplicateValues" dxfId="689" priority="2037"/>
  </conditionalFormatting>
  <conditionalFormatting sqref="A371">
    <cfRule type="duplicateValues" dxfId="688" priority="2036"/>
  </conditionalFormatting>
  <conditionalFormatting sqref="A331">
    <cfRule type="cellIs" dxfId="687" priority="2030" stopIfTrue="1" operator="lessThan">
      <formula>0</formula>
    </cfRule>
  </conditionalFormatting>
  <conditionalFormatting sqref="A331">
    <cfRule type="duplicateValues" dxfId="686" priority="2029"/>
  </conditionalFormatting>
  <conditionalFormatting sqref="A374">
    <cfRule type="duplicateValues" dxfId="685" priority="2024"/>
  </conditionalFormatting>
  <conditionalFormatting sqref="A374">
    <cfRule type="duplicateValues" dxfId="684" priority="2023"/>
  </conditionalFormatting>
  <conditionalFormatting sqref="A373">
    <cfRule type="duplicateValues" dxfId="683" priority="2012"/>
  </conditionalFormatting>
  <conditionalFormatting sqref="A373">
    <cfRule type="duplicateValues" dxfId="682" priority="2011"/>
  </conditionalFormatting>
  <conditionalFormatting sqref="A177">
    <cfRule type="duplicateValues" dxfId="681" priority="1890"/>
  </conditionalFormatting>
  <conditionalFormatting sqref="A177">
    <cfRule type="duplicateValues" dxfId="680" priority="1889"/>
  </conditionalFormatting>
  <conditionalFormatting sqref="A214">
    <cfRule type="duplicateValues" dxfId="679" priority="1883"/>
  </conditionalFormatting>
  <conditionalFormatting sqref="A214">
    <cfRule type="duplicateValues" dxfId="678" priority="1882"/>
  </conditionalFormatting>
  <conditionalFormatting sqref="A246">
    <cfRule type="duplicateValues" dxfId="677" priority="1876"/>
  </conditionalFormatting>
  <conditionalFormatting sqref="A246">
    <cfRule type="duplicateValues" dxfId="676" priority="1875"/>
  </conditionalFormatting>
  <conditionalFormatting sqref="A262">
    <cfRule type="duplicateValues" dxfId="675" priority="1870"/>
  </conditionalFormatting>
  <conditionalFormatting sqref="A262">
    <cfRule type="duplicateValues" dxfId="674" priority="1869"/>
  </conditionalFormatting>
  <conditionalFormatting sqref="A129">
    <cfRule type="cellIs" dxfId="673" priority="1816" stopIfTrue="1" operator="lessThan">
      <formula>0</formula>
    </cfRule>
  </conditionalFormatting>
  <conditionalFormatting sqref="A129">
    <cfRule type="duplicateValues" dxfId="672" priority="1815"/>
  </conditionalFormatting>
  <conditionalFormatting sqref="A129">
    <cfRule type="duplicateValues" dxfId="671" priority="1814"/>
  </conditionalFormatting>
  <conditionalFormatting sqref="A375 A378">
    <cfRule type="duplicateValues" dxfId="670" priority="1766"/>
  </conditionalFormatting>
  <conditionalFormatting sqref="A375">
    <cfRule type="duplicateValues" dxfId="669" priority="1765"/>
  </conditionalFormatting>
  <conditionalFormatting sqref="A369">
    <cfRule type="duplicateValues" dxfId="668" priority="1760"/>
  </conditionalFormatting>
  <conditionalFormatting sqref="A369">
    <cfRule type="duplicateValues" dxfId="667" priority="1759"/>
  </conditionalFormatting>
  <conditionalFormatting sqref="A376">
    <cfRule type="duplicateValues" dxfId="666" priority="1756"/>
  </conditionalFormatting>
  <conditionalFormatting sqref="A376">
    <cfRule type="duplicateValues" dxfId="665" priority="1755"/>
  </conditionalFormatting>
  <conditionalFormatting sqref="A377">
    <cfRule type="duplicateValues" dxfId="664" priority="1749"/>
  </conditionalFormatting>
  <conditionalFormatting sqref="A377">
    <cfRule type="duplicateValues" dxfId="663" priority="1748"/>
  </conditionalFormatting>
  <conditionalFormatting sqref="A379">
    <cfRule type="duplicateValues" dxfId="662" priority="1736"/>
  </conditionalFormatting>
  <conditionalFormatting sqref="A380">
    <cfRule type="duplicateValues" dxfId="661" priority="1720"/>
  </conditionalFormatting>
  <conditionalFormatting sqref="A381">
    <cfRule type="duplicateValues" dxfId="660" priority="1714"/>
  </conditionalFormatting>
  <conditionalFormatting sqref="A382:A387">
    <cfRule type="duplicateValues" dxfId="659" priority="3433"/>
  </conditionalFormatting>
  <conditionalFormatting sqref="A88">
    <cfRule type="duplicateValues" dxfId="658" priority="1664"/>
  </conditionalFormatting>
  <conditionalFormatting sqref="A88">
    <cfRule type="duplicateValues" dxfId="657" priority="1663"/>
  </conditionalFormatting>
  <conditionalFormatting sqref="A20:B20">
    <cfRule type="cellIs" dxfId="656" priority="1661" stopIfTrue="1" operator="lessThan">
      <formula>0</formula>
    </cfRule>
  </conditionalFormatting>
  <conditionalFormatting sqref="A20">
    <cfRule type="duplicateValues" dxfId="655" priority="1660"/>
  </conditionalFormatting>
  <conditionalFormatting sqref="A20">
    <cfRule type="duplicateValues" dxfId="654" priority="1659"/>
  </conditionalFormatting>
  <conditionalFormatting sqref="A32:A33">
    <cfRule type="duplicateValues" dxfId="653" priority="1613"/>
  </conditionalFormatting>
  <conditionalFormatting sqref="A32:A33">
    <cfRule type="duplicateValues" dxfId="652" priority="1612"/>
  </conditionalFormatting>
  <conditionalFormatting sqref="A65">
    <cfRule type="duplicateValues" dxfId="651" priority="1607"/>
  </conditionalFormatting>
  <conditionalFormatting sqref="A65">
    <cfRule type="duplicateValues" dxfId="650" priority="1606"/>
  </conditionalFormatting>
  <conditionalFormatting sqref="A90">
    <cfRule type="duplicateValues" dxfId="649" priority="1599"/>
  </conditionalFormatting>
  <conditionalFormatting sqref="A90">
    <cfRule type="duplicateValues" dxfId="648" priority="1598"/>
  </conditionalFormatting>
  <conditionalFormatting sqref="A158:B158">
    <cfRule type="cellIs" dxfId="647" priority="1596" stopIfTrue="1" operator="lessThan">
      <formula>0</formula>
    </cfRule>
  </conditionalFormatting>
  <conditionalFormatting sqref="A158">
    <cfRule type="cellIs" dxfId="646" priority="1595" stopIfTrue="1" operator="lessThan">
      <formula>0</formula>
    </cfRule>
  </conditionalFormatting>
  <conditionalFormatting sqref="A158">
    <cfRule type="duplicateValues" dxfId="645" priority="1574"/>
  </conditionalFormatting>
  <conditionalFormatting sqref="A158">
    <cfRule type="duplicateValues" dxfId="644" priority="1573"/>
  </conditionalFormatting>
  <conditionalFormatting sqref="A178">
    <cfRule type="duplicateValues" dxfId="643" priority="1567"/>
  </conditionalFormatting>
  <conditionalFormatting sqref="A178">
    <cfRule type="duplicateValues" dxfId="642" priority="1566"/>
  </conditionalFormatting>
  <conditionalFormatting sqref="A388">
    <cfRule type="duplicateValues" dxfId="641" priority="1562"/>
  </conditionalFormatting>
  <conditionalFormatting sqref="A263">
    <cfRule type="duplicateValues" dxfId="640" priority="1554"/>
  </conditionalFormatting>
  <conditionalFormatting sqref="A263">
    <cfRule type="duplicateValues" dxfId="639" priority="1553"/>
  </conditionalFormatting>
  <conditionalFormatting sqref="A389:A401 A403">
    <cfRule type="duplicateValues" dxfId="638" priority="1549"/>
  </conditionalFormatting>
  <conditionalFormatting sqref="G406 G291 G367">
    <cfRule type="cellIs" dxfId="637" priority="1463" stopIfTrue="1" operator="lessThan">
      <formula>0</formula>
    </cfRule>
  </conditionalFormatting>
  <conditionalFormatting sqref="G92">
    <cfRule type="cellIs" dxfId="636" priority="1207" stopIfTrue="1" operator="lessThan">
      <formula>0</formula>
    </cfRule>
  </conditionalFormatting>
  <conditionalFormatting sqref="B426">
    <cfRule type="cellIs" dxfId="635" priority="1219" stopIfTrue="1" operator="lessThan">
      <formula>0</formula>
    </cfRule>
  </conditionalFormatting>
  <conditionalFormatting sqref="G404:G405">
    <cfRule type="cellIs" dxfId="634" priority="1462" stopIfTrue="1" operator="lessThan">
      <formula>0</formula>
    </cfRule>
  </conditionalFormatting>
  <conditionalFormatting sqref="G341 G320:G321 G355 G348 G293 G297 G302 G313:G314 G310:G311 G361:G362 G364 G304:G308">
    <cfRule type="cellIs" dxfId="633" priority="1461" stopIfTrue="1" operator="lessThan">
      <formula>0</formula>
    </cfRule>
  </conditionalFormatting>
  <conditionalFormatting sqref="G292">
    <cfRule type="cellIs" dxfId="632" priority="1459" stopIfTrue="1" operator="lessThan">
      <formula>0</formula>
    </cfRule>
  </conditionalFormatting>
  <conditionalFormatting sqref="G340">
    <cfRule type="cellIs" dxfId="631" priority="1442" stopIfTrue="1" operator="lessThan">
      <formula>0</formula>
    </cfRule>
  </conditionalFormatting>
  <conditionalFormatting sqref="G326">
    <cfRule type="cellIs" dxfId="630" priority="1455" stopIfTrue="1" operator="lessThan">
      <formula>0</formula>
    </cfRule>
  </conditionalFormatting>
  <conditionalFormatting sqref="G294">
    <cfRule type="cellIs" dxfId="629" priority="1452" stopIfTrue="1" operator="lessThan">
      <formula>0</formula>
    </cfRule>
  </conditionalFormatting>
  <conditionalFormatting sqref="G328">
    <cfRule type="cellIs" dxfId="628" priority="1451" stopIfTrue="1" operator="lessThan">
      <formula>0</formula>
    </cfRule>
  </conditionalFormatting>
  <conditionalFormatting sqref="G343">
    <cfRule type="cellIs" dxfId="627" priority="1446" stopIfTrue="1" operator="lessThan">
      <formula>0</formula>
    </cfRule>
  </conditionalFormatting>
  <conditionalFormatting sqref="G332">
    <cfRule type="cellIs" dxfId="626" priority="1444" stopIfTrue="1" operator="lessThan">
      <formula>0</formula>
    </cfRule>
  </conditionalFormatting>
  <conditionalFormatting sqref="G335:G337">
    <cfRule type="cellIs" dxfId="625" priority="1441" stopIfTrue="1" operator="lessThan">
      <formula>0</formula>
    </cfRule>
  </conditionalFormatting>
  <conditionalFormatting sqref="G317">
    <cfRule type="cellIs" dxfId="624" priority="1440" stopIfTrue="1" operator="lessThan">
      <formula>0</formula>
    </cfRule>
  </conditionalFormatting>
  <conditionalFormatting sqref="G345">
    <cfRule type="cellIs" dxfId="623" priority="1437" stopIfTrue="1" operator="lessThan">
      <formula>0</formula>
    </cfRule>
  </conditionalFormatting>
  <conditionalFormatting sqref="G339">
    <cfRule type="cellIs" dxfId="622" priority="1434" stopIfTrue="1" operator="lessThan">
      <formula>0</formula>
    </cfRule>
  </conditionalFormatting>
  <conditionalFormatting sqref="G329">
    <cfRule type="cellIs" dxfId="621" priority="1432" stopIfTrue="1" operator="lessThan">
      <formula>0</formula>
    </cfRule>
  </conditionalFormatting>
  <conditionalFormatting sqref="G414 G416">
    <cfRule type="cellIs" dxfId="620" priority="1431" stopIfTrue="1" operator="lessThan">
      <formula>0</formula>
    </cfRule>
  </conditionalFormatting>
  <conditionalFormatting sqref="G356">
    <cfRule type="cellIs" dxfId="619" priority="1430" stopIfTrue="1" operator="lessThan">
      <formula>0</formula>
    </cfRule>
  </conditionalFormatting>
  <conditionalFormatting sqref="G358">
    <cfRule type="cellIs" dxfId="618" priority="1426" stopIfTrue="1" operator="lessThan">
      <formula>0</formula>
    </cfRule>
  </conditionalFormatting>
  <conditionalFormatting sqref="G398:G403">
    <cfRule type="cellIs" dxfId="617" priority="1425" stopIfTrue="1" operator="lessThan">
      <formula>0</formula>
    </cfRule>
  </conditionalFormatting>
  <conditionalFormatting sqref="G408">
    <cfRule type="cellIs" dxfId="616" priority="1424" stopIfTrue="1" operator="lessThan">
      <formula>0</formula>
    </cfRule>
  </conditionalFormatting>
  <conditionalFormatting sqref="G331">
    <cfRule type="cellIs" dxfId="615" priority="1420" stopIfTrue="1" operator="lessThan">
      <formula>0</formula>
    </cfRule>
  </conditionalFormatting>
  <conditionalFormatting sqref="G369">
    <cfRule type="cellIs" dxfId="614" priority="1415" stopIfTrue="1" operator="lessThan">
      <formula>0</formula>
    </cfRule>
  </conditionalFormatting>
  <conditionalFormatting sqref="H368 H370">
    <cfRule type="cellIs" dxfId="613" priority="1406" stopIfTrue="1" operator="lessThan">
      <formula>0</formula>
    </cfRule>
  </conditionalFormatting>
  <conditionalFormatting sqref="H406 H290:H291 H397">
    <cfRule type="cellIs" dxfId="612" priority="1405" stopIfTrue="1" operator="lessThan">
      <formula>0</formula>
    </cfRule>
  </conditionalFormatting>
  <conditionalFormatting sqref="H404:H405">
    <cfRule type="cellIs" dxfId="611" priority="1404" stopIfTrue="1" operator="lessThan">
      <formula>0</formula>
    </cfRule>
  </conditionalFormatting>
  <conditionalFormatting sqref="H293 H325 H341:H342 H344 H319:H321 H355 H347:H348 H360:H364 H312:H316">
    <cfRule type="cellIs" dxfId="610" priority="1403" stopIfTrue="1" operator="lessThan">
      <formula>0</formula>
    </cfRule>
  </conditionalFormatting>
  <conditionalFormatting sqref="H292">
    <cfRule type="cellIs" dxfId="609" priority="1402" stopIfTrue="1" operator="lessThan">
      <formula>0</formula>
    </cfRule>
  </conditionalFormatting>
  <conditionalFormatting sqref="H340">
    <cfRule type="cellIs" dxfId="608" priority="1385" stopIfTrue="1" operator="lessThan">
      <formula>0</formula>
    </cfRule>
  </conditionalFormatting>
  <conditionalFormatting sqref="H327">
    <cfRule type="cellIs" dxfId="607" priority="1399" stopIfTrue="1" operator="lessThan">
      <formula>0</formula>
    </cfRule>
  </conditionalFormatting>
  <conditionalFormatting sqref="H326">
    <cfRule type="cellIs" dxfId="606" priority="1398" stopIfTrue="1" operator="lessThan">
      <formula>0</formula>
    </cfRule>
  </conditionalFormatting>
  <conditionalFormatting sqref="H323:H324">
    <cfRule type="cellIs" dxfId="605" priority="1397" stopIfTrue="1" operator="lessThan">
      <formula>0</formula>
    </cfRule>
  </conditionalFormatting>
  <conditionalFormatting sqref="H294">
    <cfRule type="cellIs" dxfId="604" priority="1395" stopIfTrue="1" operator="lessThan">
      <formula>0</formula>
    </cfRule>
  </conditionalFormatting>
  <conditionalFormatting sqref="H328">
    <cfRule type="cellIs" dxfId="603" priority="1394" stopIfTrue="1" operator="lessThan">
      <formula>0</formula>
    </cfRule>
  </conditionalFormatting>
  <conditionalFormatting sqref="H330">
    <cfRule type="cellIs" dxfId="602" priority="1391" stopIfTrue="1" operator="lessThan">
      <formula>0</formula>
    </cfRule>
  </conditionalFormatting>
  <conditionalFormatting sqref="H343">
    <cfRule type="cellIs" dxfId="601" priority="1389" stopIfTrue="1" operator="lessThan">
      <formula>0</formula>
    </cfRule>
  </conditionalFormatting>
  <conditionalFormatting sqref="H332">
    <cfRule type="cellIs" dxfId="600" priority="1387" stopIfTrue="1" operator="lessThan">
      <formula>0</formula>
    </cfRule>
  </conditionalFormatting>
  <conditionalFormatting sqref="H334:H337">
    <cfRule type="cellIs" dxfId="599" priority="1384" stopIfTrue="1" operator="lessThan">
      <formula>0</formula>
    </cfRule>
  </conditionalFormatting>
  <conditionalFormatting sqref="H317">
    <cfRule type="cellIs" dxfId="598" priority="1383" stopIfTrue="1" operator="lessThan">
      <formula>0</formula>
    </cfRule>
  </conditionalFormatting>
  <conditionalFormatting sqref="H338">
    <cfRule type="cellIs" dxfId="597" priority="1381" stopIfTrue="1" operator="lessThan">
      <formula>0</formula>
    </cfRule>
  </conditionalFormatting>
  <conditionalFormatting sqref="H345">
    <cfRule type="cellIs" dxfId="596" priority="1379" stopIfTrue="1" operator="lessThan">
      <formula>0</formula>
    </cfRule>
  </conditionalFormatting>
  <conditionalFormatting sqref="H346">
    <cfRule type="cellIs" dxfId="595" priority="1378" stopIfTrue="1" operator="lessThan">
      <formula>0</formula>
    </cfRule>
  </conditionalFormatting>
  <conditionalFormatting sqref="H339">
    <cfRule type="cellIs" dxfId="594" priority="1377" stopIfTrue="1" operator="lessThan">
      <formula>0</formula>
    </cfRule>
  </conditionalFormatting>
  <conditionalFormatting sqref="H389:H396">
    <cfRule type="cellIs" dxfId="593" priority="1376" stopIfTrue="1" operator="lessThan">
      <formula>0</formula>
    </cfRule>
  </conditionalFormatting>
  <conditionalFormatting sqref="H329">
    <cfRule type="cellIs" dxfId="592" priority="1375" stopIfTrue="1" operator="lessThan">
      <formula>0</formula>
    </cfRule>
  </conditionalFormatting>
  <conditionalFormatting sqref="H356">
    <cfRule type="cellIs" dxfId="591" priority="1373" stopIfTrue="1" operator="lessThan">
      <formula>0</formula>
    </cfRule>
  </conditionalFormatting>
  <conditionalFormatting sqref="H357">
    <cfRule type="cellIs" dxfId="590" priority="1372" stopIfTrue="1" operator="lessThan">
      <formula>0</formula>
    </cfRule>
  </conditionalFormatting>
  <conditionalFormatting sqref="H359">
    <cfRule type="cellIs" dxfId="589" priority="1371" stopIfTrue="1" operator="lessThan">
      <formula>0</formula>
    </cfRule>
  </conditionalFormatting>
  <conditionalFormatting sqref="H358">
    <cfRule type="cellIs" dxfId="588" priority="1369" stopIfTrue="1" operator="lessThan">
      <formula>0</formula>
    </cfRule>
  </conditionalFormatting>
  <conditionalFormatting sqref="H372">
    <cfRule type="cellIs" dxfId="587" priority="1365" stopIfTrue="1" operator="lessThan">
      <formula>0</formula>
    </cfRule>
  </conditionalFormatting>
  <conditionalFormatting sqref="H371">
    <cfRule type="cellIs" dxfId="586" priority="1364" stopIfTrue="1" operator="lessThan">
      <formula>0</formula>
    </cfRule>
  </conditionalFormatting>
  <conditionalFormatting sqref="H331">
    <cfRule type="cellIs" dxfId="585" priority="1363" stopIfTrue="1" operator="lessThan">
      <formula>0</formula>
    </cfRule>
  </conditionalFormatting>
  <conditionalFormatting sqref="H374">
    <cfRule type="cellIs" dxfId="584" priority="1362" stopIfTrue="1" operator="lessThan">
      <formula>0</formula>
    </cfRule>
  </conditionalFormatting>
  <conditionalFormatting sqref="H373">
    <cfRule type="cellIs" dxfId="583" priority="1360" stopIfTrue="1" operator="lessThan">
      <formula>0</formula>
    </cfRule>
  </conditionalFormatting>
  <conditionalFormatting sqref="H375 H378">
    <cfRule type="cellIs" dxfId="582" priority="1359" stopIfTrue="1" operator="lessThan">
      <formula>0</formula>
    </cfRule>
  </conditionalFormatting>
  <conditionalFormatting sqref="H369">
    <cfRule type="cellIs" dxfId="581" priority="1358" stopIfTrue="1" operator="lessThan">
      <formula>0</formula>
    </cfRule>
  </conditionalFormatting>
  <conditionalFormatting sqref="H376">
    <cfRule type="cellIs" dxfId="580" priority="1357" stopIfTrue="1" operator="lessThan">
      <formula>0</formula>
    </cfRule>
  </conditionalFormatting>
  <conditionalFormatting sqref="H377">
    <cfRule type="cellIs" dxfId="579" priority="1356" stopIfTrue="1" operator="lessThan">
      <formula>0</formula>
    </cfRule>
  </conditionalFormatting>
  <conditionalFormatting sqref="H379">
    <cfRule type="cellIs" dxfId="578" priority="1354" stopIfTrue="1" operator="lessThan">
      <formula>0</formula>
    </cfRule>
  </conditionalFormatting>
  <conditionalFormatting sqref="H380">
    <cfRule type="cellIs" dxfId="577" priority="1353" stopIfTrue="1" operator="lessThan">
      <formula>0</formula>
    </cfRule>
  </conditionalFormatting>
  <conditionalFormatting sqref="H381">
    <cfRule type="cellIs" dxfId="576" priority="1352" stopIfTrue="1" operator="lessThan">
      <formula>0</formula>
    </cfRule>
  </conditionalFormatting>
  <conditionalFormatting sqref="H382:H387">
    <cfRule type="cellIs" dxfId="575" priority="1351" stopIfTrue="1" operator="lessThan">
      <formula>0</formula>
    </cfRule>
  </conditionalFormatting>
  <conditionalFormatting sqref="H388">
    <cfRule type="cellIs" dxfId="574" priority="1350" stopIfTrue="1" operator="lessThan">
      <formula>0</formula>
    </cfRule>
  </conditionalFormatting>
  <conditionalFormatting sqref="G411:G412">
    <cfRule type="cellIs" dxfId="573" priority="1148" stopIfTrue="1" operator="lessThan">
      <formula>0</formula>
    </cfRule>
  </conditionalFormatting>
  <conditionalFormatting sqref="A425:B425 A422:B422 A426">
    <cfRule type="cellIs" dxfId="572" priority="1229" stopIfTrue="1" operator="lessThan">
      <formula>0</formula>
    </cfRule>
  </conditionalFormatting>
  <conditionalFormatting sqref="A423:B424">
    <cfRule type="cellIs" dxfId="571" priority="1228" stopIfTrue="1" operator="lessThan">
      <formula>0</formula>
    </cfRule>
  </conditionalFormatting>
  <conditionalFormatting sqref="A423:A424">
    <cfRule type="duplicateValues" dxfId="570" priority="1227"/>
  </conditionalFormatting>
  <conditionalFormatting sqref="A423:A424">
    <cfRule type="duplicateValues" dxfId="569" priority="1226"/>
  </conditionalFormatting>
  <conditionalFormatting sqref="A425:A426 A422">
    <cfRule type="duplicateValues" dxfId="568" priority="1231"/>
  </conditionalFormatting>
  <conditionalFormatting sqref="A425:A426">
    <cfRule type="duplicateValues" dxfId="567" priority="1232"/>
  </conditionalFormatting>
  <conditionalFormatting sqref="G425:G426">
    <cfRule type="cellIs" dxfId="566" priority="1221" stopIfTrue="1" operator="lessThan">
      <formula>0</formula>
    </cfRule>
  </conditionalFormatting>
  <conditionalFormatting sqref="A420:B420">
    <cfRule type="cellIs" dxfId="565" priority="1214" stopIfTrue="1" operator="lessThan">
      <formula>0</formula>
    </cfRule>
  </conditionalFormatting>
  <conditionalFormatting sqref="G420">
    <cfRule type="cellIs" dxfId="564" priority="1211" stopIfTrue="1" operator="lessThan">
      <formula>0</formula>
    </cfRule>
  </conditionalFormatting>
  <conditionalFormatting sqref="A420">
    <cfRule type="duplicateValues" dxfId="563" priority="1216"/>
  </conditionalFormatting>
  <conditionalFormatting sqref="A420">
    <cfRule type="duplicateValues" dxfId="562" priority="1217"/>
  </conditionalFormatting>
  <conditionalFormatting sqref="A92">
    <cfRule type="duplicateValues" dxfId="561" priority="1208"/>
  </conditionalFormatting>
  <conditionalFormatting sqref="A92">
    <cfRule type="duplicateValues" dxfId="560" priority="1209"/>
  </conditionalFormatting>
  <conditionalFormatting sqref="G290">
    <cfRule type="cellIs" dxfId="559" priority="1201" stopIfTrue="1" operator="lessThan">
      <formula>0</formula>
    </cfRule>
  </conditionalFormatting>
  <conditionalFormatting sqref="G325">
    <cfRule type="cellIs" dxfId="558" priority="1183" stopIfTrue="1" operator="lessThan">
      <formula>0</formula>
    </cfRule>
  </conditionalFormatting>
  <conditionalFormatting sqref="G298">
    <cfRule type="cellIs" dxfId="557" priority="1196" stopIfTrue="1" operator="lessThan">
      <formula>0</formula>
    </cfRule>
  </conditionalFormatting>
  <conditionalFormatting sqref="G299">
    <cfRule type="cellIs" dxfId="556" priority="1195" stopIfTrue="1" operator="lessThan">
      <formula>0</formula>
    </cfRule>
  </conditionalFormatting>
  <conditionalFormatting sqref="G300">
    <cfRule type="cellIs" dxfId="555" priority="1194" stopIfTrue="1" operator="lessThan">
      <formula>0</formula>
    </cfRule>
  </conditionalFormatting>
  <conditionalFormatting sqref="G301">
    <cfRule type="cellIs" dxfId="554" priority="1193" stopIfTrue="1" operator="lessThan">
      <formula>0</formula>
    </cfRule>
  </conditionalFormatting>
  <conditionalFormatting sqref="G330">
    <cfRule type="cellIs" dxfId="553" priority="1180" stopIfTrue="1" operator="lessThan">
      <formula>0</formula>
    </cfRule>
  </conditionalFormatting>
  <conditionalFormatting sqref="G309">
    <cfRule type="cellIs" dxfId="552" priority="1190" stopIfTrue="1" operator="lessThan">
      <formula>0</formula>
    </cfRule>
  </conditionalFormatting>
  <conditionalFormatting sqref="G312">
    <cfRule type="cellIs" dxfId="551" priority="1189" stopIfTrue="1" operator="lessThan">
      <formula>0</formula>
    </cfRule>
  </conditionalFormatting>
  <conditionalFormatting sqref="G315">
    <cfRule type="cellIs" dxfId="550" priority="1188" stopIfTrue="1" operator="lessThan">
      <formula>0</formula>
    </cfRule>
  </conditionalFormatting>
  <conditionalFormatting sqref="G319">
    <cfRule type="cellIs" dxfId="549" priority="1186" stopIfTrue="1" operator="lessThan">
      <formula>0</formula>
    </cfRule>
  </conditionalFormatting>
  <conditionalFormatting sqref="G323:G324">
    <cfRule type="cellIs" dxfId="548" priority="1184" stopIfTrue="1" operator="lessThan">
      <formula>0</formula>
    </cfRule>
  </conditionalFormatting>
  <conditionalFormatting sqref="G342">
    <cfRule type="cellIs" dxfId="547" priority="1177" stopIfTrue="1" operator="lessThan">
      <formula>0</formula>
    </cfRule>
  </conditionalFormatting>
  <conditionalFormatting sqref="G327">
    <cfRule type="cellIs" dxfId="546" priority="1181" stopIfTrue="1" operator="lessThan">
      <formula>0</formula>
    </cfRule>
  </conditionalFormatting>
  <conditionalFormatting sqref="G334">
    <cfRule type="cellIs" dxfId="545" priority="1179" stopIfTrue="1" operator="lessThan">
      <formula>0</formula>
    </cfRule>
  </conditionalFormatting>
  <conditionalFormatting sqref="G338">
    <cfRule type="cellIs" dxfId="544" priority="1178" stopIfTrue="1" operator="lessThan">
      <formula>0</formula>
    </cfRule>
  </conditionalFormatting>
  <conditionalFormatting sqref="G344">
    <cfRule type="cellIs" dxfId="543" priority="1176" stopIfTrue="1" operator="lessThan">
      <formula>0</formula>
    </cfRule>
  </conditionalFormatting>
  <conditionalFormatting sqref="G354">
    <cfRule type="cellIs" dxfId="542" priority="1171" stopIfTrue="1" operator="lessThan">
      <formula>0</formula>
    </cfRule>
  </conditionalFormatting>
  <conditionalFormatting sqref="G346">
    <cfRule type="cellIs" dxfId="541" priority="1174" stopIfTrue="1" operator="lessThan">
      <formula>0</formula>
    </cfRule>
  </conditionalFormatting>
  <conditionalFormatting sqref="G347">
    <cfRule type="cellIs" dxfId="540" priority="1173" stopIfTrue="1" operator="lessThan">
      <formula>0</formula>
    </cfRule>
  </conditionalFormatting>
  <conditionalFormatting sqref="G353">
    <cfRule type="cellIs" dxfId="539" priority="1172" stopIfTrue="1" operator="lessThan">
      <formula>0</formula>
    </cfRule>
  </conditionalFormatting>
  <conditionalFormatting sqref="G357">
    <cfRule type="cellIs" dxfId="538" priority="1170" stopIfTrue="1" operator="lessThan">
      <formula>0</formula>
    </cfRule>
  </conditionalFormatting>
  <conditionalFormatting sqref="G359">
    <cfRule type="cellIs" dxfId="537" priority="1169" stopIfTrue="1" operator="lessThan">
      <formula>0</formula>
    </cfRule>
  </conditionalFormatting>
  <conditionalFormatting sqref="G360">
    <cfRule type="cellIs" dxfId="536" priority="1168" stopIfTrue="1" operator="lessThan">
      <formula>0</formula>
    </cfRule>
  </conditionalFormatting>
  <conditionalFormatting sqref="G365:G366">
    <cfRule type="cellIs" dxfId="535" priority="1167" stopIfTrue="1" operator="lessThan">
      <formula>0</formula>
    </cfRule>
  </conditionalFormatting>
  <conditionalFormatting sqref="G368">
    <cfRule type="cellIs" dxfId="534" priority="1165" stopIfTrue="1" operator="lessThan">
      <formula>0</formula>
    </cfRule>
  </conditionalFormatting>
  <conditionalFormatting sqref="G409">
    <cfRule type="cellIs" dxfId="533" priority="1149" stopIfTrue="1" operator="lessThan">
      <formula>0</formula>
    </cfRule>
  </conditionalFormatting>
  <conditionalFormatting sqref="G12">
    <cfRule type="cellIs" dxfId="532" priority="1121" stopIfTrue="1" operator="lessThan">
      <formula>0</formula>
    </cfRule>
  </conditionalFormatting>
  <conditionalFormatting sqref="G316">
    <cfRule type="cellIs" dxfId="531" priority="989" stopIfTrue="1" operator="lessThan">
      <formula>0</formula>
    </cfRule>
  </conditionalFormatting>
  <conditionalFormatting sqref="A363">
    <cfRule type="cellIs" dxfId="530" priority="981" stopIfTrue="1" operator="lessThan">
      <formula>0</formula>
    </cfRule>
  </conditionalFormatting>
  <conditionalFormatting sqref="G363">
    <cfRule type="cellIs" dxfId="529" priority="980" stopIfTrue="1" operator="lessThan">
      <formula>0</formula>
    </cfRule>
  </conditionalFormatting>
  <conditionalFormatting sqref="A339">
    <cfRule type="duplicateValues" dxfId="528" priority="3537"/>
  </conditionalFormatting>
  <conditionalFormatting sqref="A353:A354">
    <cfRule type="duplicateValues" dxfId="527" priority="3550"/>
  </conditionalFormatting>
  <conditionalFormatting sqref="G370:G397">
    <cfRule type="cellIs" dxfId="526" priority="1008" stopIfTrue="1" operator="lessThan">
      <formula>0</formula>
    </cfRule>
  </conditionalFormatting>
  <conditionalFormatting sqref="A416">
    <cfRule type="duplicateValues" dxfId="525" priority="3563"/>
  </conditionalFormatting>
  <conditionalFormatting sqref="A411:A412 A414">
    <cfRule type="duplicateValues" dxfId="524" priority="3565"/>
  </conditionalFormatting>
  <conditionalFormatting sqref="A316">
    <cfRule type="cellIs" dxfId="523" priority="990" stopIfTrue="1" operator="lessThan">
      <formula>0</formula>
    </cfRule>
  </conditionalFormatting>
  <conditionalFormatting sqref="A316">
    <cfRule type="duplicateValues" dxfId="522" priority="992"/>
  </conditionalFormatting>
  <conditionalFormatting sqref="A316">
    <cfRule type="duplicateValues" dxfId="521" priority="993"/>
  </conditionalFormatting>
  <conditionalFormatting sqref="A415:B415">
    <cfRule type="cellIs" dxfId="520" priority="986" stopIfTrue="1" operator="lessThan">
      <formula>0</formula>
    </cfRule>
  </conditionalFormatting>
  <conditionalFormatting sqref="G415">
    <cfRule type="cellIs" dxfId="519" priority="985" stopIfTrue="1" operator="lessThan">
      <formula>0</formula>
    </cfRule>
  </conditionalFormatting>
  <conditionalFormatting sqref="A415">
    <cfRule type="duplicateValues" dxfId="518" priority="988"/>
  </conditionalFormatting>
  <conditionalFormatting sqref="B363">
    <cfRule type="cellIs" dxfId="517" priority="982" stopIfTrue="1" operator="lessThan">
      <formula>0</formula>
    </cfRule>
  </conditionalFormatting>
  <conditionalFormatting sqref="A363">
    <cfRule type="duplicateValues" dxfId="516" priority="983"/>
  </conditionalFormatting>
  <conditionalFormatting sqref="A363">
    <cfRule type="duplicateValues" dxfId="515" priority="984"/>
  </conditionalFormatting>
  <conditionalFormatting sqref="G175:DY175 A175:B175">
    <cfRule type="cellIs" dxfId="514" priority="976" stopIfTrue="1" operator="lessThan">
      <formula>0</formula>
    </cfRule>
  </conditionalFormatting>
  <conditionalFormatting sqref="A175">
    <cfRule type="duplicateValues" dxfId="513" priority="977"/>
  </conditionalFormatting>
  <conditionalFormatting sqref="A175">
    <cfRule type="duplicateValues" dxfId="512" priority="978"/>
  </conditionalFormatting>
  <conditionalFormatting sqref="G192:DY192">
    <cfRule type="cellIs" dxfId="511" priority="970" stopIfTrue="1" operator="lessThan">
      <formula>0</formula>
    </cfRule>
  </conditionalFormatting>
  <conditionalFormatting sqref="A192:B192">
    <cfRule type="cellIs" dxfId="510" priority="969" stopIfTrue="1" operator="lessThan">
      <formula>0</formula>
    </cfRule>
  </conditionalFormatting>
  <conditionalFormatting sqref="A192">
    <cfRule type="duplicateValues" dxfId="509" priority="971"/>
  </conditionalFormatting>
  <conditionalFormatting sqref="A192">
    <cfRule type="duplicateValues" dxfId="508" priority="972"/>
  </conditionalFormatting>
  <conditionalFormatting sqref="I322:DY322 B322">
    <cfRule type="cellIs" dxfId="507" priority="964" stopIfTrue="1" operator="lessThan">
      <formula>0</formula>
    </cfRule>
  </conditionalFormatting>
  <conditionalFormatting sqref="A322">
    <cfRule type="cellIs" dxfId="506" priority="963" stopIfTrue="1" operator="lessThan">
      <formula>0</formula>
    </cfRule>
  </conditionalFormatting>
  <conditionalFormatting sqref="A322">
    <cfRule type="duplicateValues" dxfId="505" priority="965"/>
  </conditionalFormatting>
  <conditionalFormatting sqref="A322">
    <cfRule type="duplicateValues" dxfId="504" priority="966"/>
  </conditionalFormatting>
  <conditionalFormatting sqref="G322">
    <cfRule type="cellIs" dxfId="503" priority="962" stopIfTrue="1" operator="lessThan">
      <formula>0</formula>
    </cfRule>
  </conditionalFormatting>
  <conditionalFormatting sqref="H322">
    <cfRule type="cellIs" dxfId="502" priority="961" stopIfTrue="1" operator="lessThan">
      <formula>0</formula>
    </cfRule>
  </conditionalFormatting>
  <conditionalFormatting sqref="H421:DY421">
    <cfRule type="cellIs" dxfId="501" priority="959" stopIfTrue="1" operator="lessThan">
      <formula>0</formula>
    </cfRule>
  </conditionalFormatting>
  <conditionalFormatting sqref="A421:B421">
    <cfRule type="cellIs" dxfId="500" priority="956" stopIfTrue="1" operator="lessThan">
      <formula>0</formula>
    </cfRule>
  </conditionalFormatting>
  <conditionalFormatting sqref="G421">
    <cfRule type="cellIs" dxfId="499" priority="955" stopIfTrue="1" operator="lessThan">
      <formula>0</formula>
    </cfRule>
  </conditionalFormatting>
  <conditionalFormatting sqref="A421">
    <cfRule type="duplicateValues" dxfId="498" priority="957"/>
  </conditionalFormatting>
  <conditionalFormatting sqref="A421">
    <cfRule type="duplicateValues" dxfId="497" priority="958"/>
  </conditionalFormatting>
  <conditionalFormatting sqref="A225:B226 G225:DY226">
    <cfRule type="cellIs" dxfId="496" priority="941" stopIfTrue="1" operator="lessThan">
      <formula>0</formula>
    </cfRule>
  </conditionalFormatting>
  <conditionalFormatting sqref="A225:A226">
    <cfRule type="duplicateValues" dxfId="495" priority="942"/>
  </conditionalFormatting>
  <conditionalFormatting sqref="A225:A226">
    <cfRule type="duplicateValues" dxfId="494" priority="943"/>
  </conditionalFormatting>
  <conditionalFormatting sqref="G188:DY188">
    <cfRule type="cellIs" dxfId="493" priority="733" stopIfTrue="1" operator="lessThan">
      <formula>0</formula>
    </cfRule>
  </conditionalFormatting>
  <conditionalFormatting sqref="A445 A12:A13 A197:A212 A234:A245 A29:A30 A34:A36 A297:A302 A341:A342 A432:A435 A442 A344 A319:A321 A355 A347:A348 A215:A224 A406 A360:A362 A409 A247:A254 A264:A278 A370 A134:A140 A89 A21:A23 A66:A87 A91 A159:A162 A427 A93:A95 A417:A419 A15:A18 A38:A43 A227:A229 A364:A368 A179:A186 A193 A323:A327 A145:A152 A125 A189:A191 A164:A174 A45:A63 A104:A123 A25:A27 A257:A261 A154:A157 A304:A315 A280:A293">
    <cfRule type="duplicateValues" dxfId="492" priority="3570"/>
  </conditionalFormatting>
  <conditionalFormatting sqref="A445 A12:A13 A34:A36 A297:A302 A341:A342 A442 A344 A319:A321 A355 A347:A348 A215:A224 A232:A245 A406 A360:A362 A409 A247:A254 A264:A278 A370 A134:A140 A89 A21:A23 A66:A87 A91 A159:A162 A427:A435 A93:A95 A417:A419 A15:A18 A38:A43 A227:A230 A364:A368 A179:A186 A193:A212 A323:A327 A145:A152 A176 A125 A189:A191 A164:A174 A45:A63 A104:A123 A25:A30 A257:A261 A154:A157 A304:A315 A280:A293">
    <cfRule type="duplicateValues" dxfId="491" priority="3615"/>
  </conditionalFormatting>
  <conditionalFormatting sqref="A187:B187">
    <cfRule type="cellIs" dxfId="490" priority="727" stopIfTrue="1" operator="lessThan">
      <formula>0</formula>
    </cfRule>
  </conditionalFormatting>
  <conditionalFormatting sqref="A188:B188">
    <cfRule type="cellIs" dxfId="489" priority="732" stopIfTrue="1" operator="lessThan">
      <formula>0</formula>
    </cfRule>
  </conditionalFormatting>
  <conditionalFormatting sqref="G187:DY187">
    <cfRule type="cellIs" dxfId="488" priority="728" stopIfTrue="1" operator="lessThan">
      <formula>0</formula>
    </cfRule>
  </conditionalFormatting>
  <conditionalFormatting sqref="A144">
    <cfRule type="cellIs" dxfId="487" priority="907" stopIfTrue="1" operator="lessThan">
      <formula>0</formula>
    </cfRule>
  </conditionalFormatting>
  <conditionalFormatting sqref="A144">
    <cfRule type="duplicateValues" dxfId="486" priority="908"/>
  </conditionalFormatting>
  <conditionalFormatting sqref="A144">
    <cfRule type="duplicateValues" dxfId="485" priority="909"/>
  </conditionalFormatting>
  <conditionalFormatting sqref="A141:A143">
    <cfRule type="cellIs" dxfId="484" priority="904" stopIfTrue="1" operator="lessThan">
      <formula>0</formula>
    </cfRule>
  </conditionalFormatting>
  <conditionalFormatting sqref="A141:A143">
    <cfRule type="duplicateValues" dxfId="483" priority="905"/>
  </conditionalFormatting>
  <conditionalFormatting sqref="A141:A143">
    <cfRule type="duplicateValues" dxfId="482" priority="906"/>
  </conditionalFormatting>
  <conditionalFormatting sqref="D189:D190 D193:D202">
    <cfRule type="cellIs" dxfId="481" priority="393" stopIfTrue="1" operator="lessThan">
      <formula>0</formula>
    </cfRule>
  </conditionalFormatting>
  <conditionalFormatting sqref="D23 D11 D13 D35:D41 D56:D57 D156 D15:D18 D69:D70 D80:D81 D165:D173 D180:D186 D203:D211 D238:D244">
    <cfRule type="cellIs" dxfId="480" priority="403" stopIfTrue="1" operator="lessThan">
      <formula>0</formula>
    </cfRule>
  </conditionalFormatting>
  <conditionalFormatting sqref="A128:B128 G128:DY128">
    <cfRule type="cellIs" dxfId="479" priority="631" stopIfTrue="1" operator="lessThan">
      <formula>0</formula>
    </cfRule>
  </conditionalFormatting>
  <conditionalFormatting sqref="D259">
    <cfRule type="cellIs" dxfId="478" priority="384" stopIfTrue="1" operator="lessThan">
      <formula>0</formula>
    </cfRule>
  </conditionalFormatting>
  <conditionalFormatting sqref="D225:D226">
    <cfRule type="cellIs" dxfId="477" priority="371" stopIfTrue="1" operator="lessThan">
      <formula>0</formula>
    </cfRule>
  </conditionalFormatting>
  <conditionalFormatting sqref="G96:DY103 A96:B103">
    <cfRule type="cellIs" dxfId="476" priority="636" stopIfTrue="1" operator="lessThan">
      <formula>0</formula>
    </cfRule>
  </conditionalFormatting>
  <conditionalFormatting sqref="A130">
    <cfRule type="cellIs" dxfId="475" priority="625" stopIfTrue="1" operator="lessThan">
      <formula>0</formula>
    </cfRule>
  </conditionalFormatting>
  <conditionalFormatting sqref="G19:EA19">
    <cfRule type="cellIs" dxfId="474" priority="617" stopIfTrue="1" operator="lessThan">
      <formula>0</formula>
    </cfRule>
  </conditionalFormatting>
  <conditionalFormatting sqref="A19:B19">
    <cfRule type="cellIs" dxfId="473" priority="616" stopIfTrue="1" operator="lessThan">
      <formula>0</formula>
    </cfRule>
  </conditionalFormatting>
  <conditionalFormatting sqref="A132">
    <cfRule type="duplicateValues" dxfId="472" priority="3629"/>
  </conditionalFormatting>
  <conditionalFormatting sqref="A133">
    <cfRule type="duplicateValues" dxfId="471" priority="3631"/>
  </conditionalFormatting>
  <conditionalFormatting sqref="D148:D149">
    <cfRule type="cellIs" dxfId="470" priority="367" stopIfTrue="1" operator="lessThan">
      <formula>0</formula>
    </cfRule>
  </conditionalFormatting>
  <conditionalFormatting sqref="A124:B124 G124:DY124">
    <cfRule type="cellIs" dxfId="469" priority="743" stopIfTrue="1" operator="lessThan">
      <formula>0</formula>
    </cfRule>
  </conditionalFormatting>
  <conditionalFormatting sqref="A124">
    <cfRule type="duplicateValues" dxfId="468" priority="744"/>
  </conditionalFormatting>
  <conditionalFormatting sqref="A124">
    <cfRule type="duplicateValues" dxfId="467" priority="745"/>
  </conditionalFormatting>
  <conditionalFormatting sqref="D435">
    <cfRule type="cellIs" dxfId="466" priority="409" stopIfTrue="1" operator="lessThan">
      <formula>0</formula>
    </cfRule>
  </conditionalFormatting>
  <conditionalFormatting sqref="D445 D443">
    <cfRule type="cellIs" dxfId="465" priority="407" stopIfTrue="1" operator="lessThan">
      <formula>0</formula>
    </cfRule>
  </conditionalFormatting>
  <conditionalFormatting sqref="D271:D278 D106 D114:D115 D58:D68 D71:D79 D82:D95 D323:D332 D364:D406 D290:D294 D334:D348 D353:D362 D408:D409 D319:D321 D414:D418 D411:D412 D304:D317 D297:D302">
    <cfRule type="cellIs" dxfId="464" priority="404" stopIfTrue="1" operator="lessThan">
      <formula>0</formula>
    </cfRule>
  </conditionalFormatting>
  <conditionalFormatting sqref="A187">
    <cfRule type="duplicateValues" dxfId="463" priority="729"/>
  </conditionalFormatting>
  <conditionalFormatting sqref="A187">
    <cfRule type="duplicateValues" dxfId="462" priority="730"/>
  </conditionalFormatting>
  <conditionalFormatting sqref="A188">
    <cfRule type="duplicateValues" dxfId="461" priority="734"/>
  </conditionalFormatting>
  <conditionalFormatting sqref="A188">
    <cfRule type="duplicateValues" dxfId="460" priority="735"/>
  </conditionalFormatting>
  <conditionalFormatting sqref="D251:D254">
    <cfRule type="cellIs" dxfId="459" priority="383" stopIfTrue="1" operator="lessThan">
      <formula>0</formula>
    </cfRule>
  </conditionalFormatting>
  <conditionalFormatting sqref="D284:D286">
    <cfRule type="cellIs" dxfId="458" priority="380" stopIfTrue="1" operator="lessThan">
      <formula>0</formula>
    </cfRule>
  </conditionalFormatting>
  <conditionalFormatting sqref="D287:D289">
    <cfRule type="cellIs" dxfId="457" priority="379" stopIfTrue="1" operator="lessThan">
      <formula>0</formula>
    </cfRule>
  </conditionalFormatting>
  <conditionalFormatting sqref="D428">
    <cfRule type="cellIs" dxfId="456" priority="378" stopIfTrue="1" operator="lessThan">
      <formula>0</formula>
    </cfRule>
  </conditionalFormatting>
  <conditionalFormatting sqref="D419">
    <cfRule type="cellIs" dxfId="455" priority="377" stopIfTrue="1" operator="lessThan">
      <formula>0</formula>
    </cfRule>
  </conditionalFormatting>
  <conditionalFormatting sqref="D363">
    <cfRule type="cellIs" dxfId="454" priority="376" stopIfTrue="1" operator="lessThan">
      <formula>0</formula>
    </cfRule>
  </conditionalFormatting>
  <conditionalFormatting sqref="D175">
    <cfRule type="cellIs" dxfId="453" priority="375" stopIfTrue="1" operator="lessThan">
      <formula>0</formula>
    </cfRule>
  </conditionalFormatting>
  <conditionalFormatting sqref="D192">
    <cfRule type="cellIs" dxfId="452" priority="374" stopIfTrue="1" operator="lessThan">
      <formula>0</formula>
    </cfRule>
  </conditionalFormatting>
  <conditionalFormatting sqref="D322">
    <cfRule type="cellIs" dxfId="451" priority="373" stopIfTrue="1" operator="lessThan">
      <formula>0</formula>
    </cfRule>
  </conditionalFormatting>
  <conditionalFormatting sqref="D421">
    <cfRule type="cellIs" dxfId="450" priority="372" stopIfTrue="1" operator="lessThan">
      <formula>0</formula>
    </cfRule>
  </conditionalFormatting>
  <conditionalFormatting sqref="D229">
    <cfRule type="cellIs" dxfId="449" priority="370" stopIfTrue="1" operator="lessThan">
      <formula>0</formula>
    </cfRule>
  </conditionalFormatting>
  <conditionalFormatting sqref="D439">
    <cfRule type="cellIs" dxfId="448" priority="369" stopIfTrue="1" operator="lessThan">
      <formula>0</formula>
    </cfRule>
  </conditionalFormatting>
  <conditionalFormatting sqref="D12">
    <cfRule type="cellIs" dxfId="447" priority="368" stopIfTrue="1" operator="lessThan">
      <formula>0</formula>
    </cfRule>
  </conditionalFormatting>
  <conditionalFormatting sqref="D127">
    <cfRule type="cellIs" dxfId="446" priority="366" stopIfTrue="1" operator="lessThan">
      <formula>0</formula>
    </cfRule>
  </conditionalFormatting>
  <conditionalFormatting sqref="B163 G163">
    <cfRule type="cellIs" dxfId="445" priority="703" stopIfTrue="1" operator="lessThan">
      <formula>0</formula>
    </cfRule>
  </conditionalFormatting>
  <conditionalFormatting sqref="A163">
    <cfRule type="cellIs" dxfId="444" priority="702" stopIfTrue="1" operator="lessThan">
      <formula>0</formula>
    </cfRule>
  </conditionalFormatting>
  <conditionalFormatting sqref="D188">
    <cfRule type="cellIs" dxfId="443" priority="363" stopIfTrue="1" operator="lessThan">
      <formula>0</formula>
    </cfRule>
  </conditionalFormatting>
  <conditionalFormatting sqref="D187">
    <cfRule type="cellIs" dxfId="442" priority="362" stopIfTrue="1" operator="lessThan">
      <formula>0</formula>
    </cfRule>
  </conditionalFormatting>
  <conditionalFormatting sqref="D163">
    <cfRule type="cellIs" dxfId="441" priority="361" stopIfTrue="1" operator="lessThan">
      <formula>0</formula>
    </cfRule>
  </conditionalFormatting>
  <conditionalFormatting sqref="D96:D103">
    <cfRule type="cellIs" dxfId="440" priority="356" stopIfTrue="1" operator="lessThan">
      <formula>0</formula>
    </cfRule>
  </conditionalFormatting>
  <conditionalFormatting sqref="D104">
    <cfRule type="cellIs" dxfId="439" priority="355" stopIfTrue="1" operator="lessThan">
      <formula>0</formula>
    </cfRule>
  </conditionalFormatting>
  <conditionalFormatting sqref="D128">
    <cfRule type="cellIs" dxfId="438" priority="354" stopIfTrue="1" operator="lessThan">
      <formula>0</formula>
    </cfRule>
  </conditionalFormatting>
  <conditionalFormatting sqref="D130">
    <cfRule type="cellIs" dxfId="437" priority="353" stopIfTrue="1" operator="lessThan">
      <formula>0</formula>
    </cfRule>
  </conditionalFormatting>
  <conditionalFormatting sqref="D19">
    <cfRule type="cellIs" dxfId="436" priority="351" stopIfTrue="1" operator="lessThan">
      <formula>0</formula>
    </cfRule>
  </conditionalFormatting>
  <conditionalFormatting sqref="D122:D123 D25:D30 D150:D152 D32:D34 D129 D125:D126 D134:D147 D154:D155">
    <cfRule type="cellIs" dxfId="435" priority="411" stopIfTrue="1" operator="lessThan">
      <formula>0</formula>
    </cfRule>
  </conditionalFormatting>
  <conditionalFormatting sqref="D162 D164">
    <cfRule type="cellIs" dxfId="434" priority="410" stopIfTrue="1" operator="lessThan">
      <formula>0</formula>
    </cfRule>
  </conditionalFormatting>
  <conditionalFormatting sqref="D164">
    <cfRule type="cellIs" dxfId="433" priority="408" stopIfTrue="1" operator="lessThan">
      <formula>0</formula>
    </cfRule>
  </conditionalFormatting>
  <conditionalFormatting sqref="D442">
    <cfRule type="cellIs" dxfId="432" priority="406" stopIfTrue="1" operator="lessThan">
      <formula>0</formula>
    </cfRule>
  </conditionalFormatting>
  <conditionalFormatting sqref="D444">
    <cfRule type="cellIs" dxfId="431" priority="405" stopIfTrue="1" operator="lessThan">
      <formula>0</formula>
    </cfRule>
  </conditionalFormatting>
  <conditionalFormatting sqref="C435">
    <cfRule type="cellIs" dxfId="430" priority="344" stopIfTrue="1" operator="lessThan">
      <formula>0</formula>
    </cfRule>
  </conditionalFormatting>
  <conditionalFormatting sqref="D157:D161">
    <cfRule type="cellIs" dxfId="429" priority="395" stopIfTrue="1" operator="lessThan">
      <formula>0</formula>
    </cfRule>
  </conditionalFormatting>
  <conditionalFormatting sqref="A130:B130 G130:DY130">
    <cfRule type="cellIs" dxfId="428" priority="626" stopIfTrue="1" operator="lessThan">
      <formula>0</formula>
    </cfRule>
  </conditionalFormatting>
  <conditionalFormatting sqref="D245:D250 D260:D270 D257:D258 E270">
    <cfRule type="cellIs" dxfId="427" priority="385" stopIfTrue="1" operator="lessThan">
      <formula>0</formula>
    </cfRule>
  </conditionalFormatting>
  <conditionalFormatting sqref="A96:A103">
    <cfRule type="duplicateValues" dxfId="426" priority="637"/>
  </conditionalFormatting>
  <conditionalFormatting sqref="A96:A103">
    <cfRule type="duplicateValues" dxfId="425" priority="638"/>
  </conditionalFormatting>
  <conditionalFormatting sqref="A128">
    <cfRule type="cellIs" dxfId="424" priority="630" stopIfTrue="1" operator="lessThan">
      <formula>0</formula>
    </cfRule>
  </conditionalFormatting>
  <conditionalFormatting sqref="A128">
    <cfRule type="duplicateValues" dxfId="423" priority="629"/>
  </conditionalFormatting>
  <conditionalFormatting sqref="A128">
    <cfRule type="duplicateValues" dxfId="422" priority="628"/>
  </conditionalFormatting>
  <conditionalFormatting sqref="A130">
    <cfRule type="duplicateValues" dxfId="421" priority="624"/>
  </conditionalFormatting>
  <conditionalFormatting sqref="A130">
    <cfRule type="duplicateValues" dxfId="420" priority="623"/>
  </conditionalFormatting>
  <conditionalFormatting sqref="A19">
    <cfRule type="duplicateValues" dxfId="419" priority="615"/>
  </conditionalFormatting>
  <conditionalFormatting sqref="A19">
    <cfRule type="duplicateValues" dxfId="418" priority="614"/>
  </conditionalFormatting>
  <conditionalFormatting sqref="D55">
    <cfRule type="cellIs" dxfId="417" priority="348" stopIfTrue="1" operator="lessThan">
      <formula>0</formula>
    </cfRule>
  </conditionalFormatting>
  <conditionalFormatting sqref="A24:B24 G24:EA24">
    <cfRule type="cellIs" dxfId="416" priority="606" stopIfTrue="1" operator="lessThan">
      <formula>0</formula>
    </cfRule>
  </conditionalFormatting>
  <conditionalFormatting sqref="A24">
    <cfRule type="duplicateValues" dxfId="415" priority="607"/>
  </conditionalFormatting>
  <conditionalFormatting sqref="A24">
    <cfRule type="duplicateValues" dxfId="414" priority="608"/>
  </conditionalFormatting>
  <conditionalFormatting sqref="A31:B31 G31:EA31">
    <cfRule type="cellIs" dxfId="413" priority="603" stopIfTrue="1" operator="lessThan">
      <formula>0</formula>
    </cfRule>
  </conditionalFormatting>
  <conditionalFormatting sqref="A31">
    <cfRule type="duplicateValues" dxfId="412" priority="604"/>
  </conditionalFormatting>
  <conditionalFormatting sqref="A31">
    <cfRule type="duplicateValues" dxfId="411" priority="605"/>
  </conditionalFormatting>
  <conditionalFormatting sqref="D35">
    <cfRule type="cellIs" dxfId="410" priority="401" stopIfTrue="1" operator="lessThan">
      <formula>0</formula>
    </cfRule>
  </conditionalFormatting>
  <conditionalFormatting sqref="D42:D54">
    <cfRule type="cellIs" dxfId="409" priority="347" stopIfTrue="1" operator="lessThan">
      <formula>0</formula>
    </cfRule>
  </conditionalFormatting>
  <conditionalFormatting sqref="D20:D22">
    <cfRule type="cellIs" dxfId="408" priority="402" stopIfTrue="1" operator="lessThan">
      <formula>0</formula>
    </cfRule>
  </conditionalFormatting>
  <conditionalFormatting sqref="D37">
    <cfRule type="cellIs" dxfId="407" priority="400" stopIfTrue="1" operator="lessThan">
      <formula>0</formula>
    </cfRule>
  </conditionalFormatting>
  <conditionalFormatting sqref="D105">
    <cfRule type="cellIs" dxfId="406" priority="398" stopIfTrue="1" operator="lessThan">
      <formula>0</formula>
    </cfRule>
  </conditionalFormatting>
  <conditionalFormatting sqref="D107:D113">
    <cfRule type="cellIs" dxfId="405" priority="397" stopIfTrue="1" operator="lessThan">
      <formula>0</formula>
    </cfRule>
  </conditionalFormatting>
  <conditionalFormatting sqref="D116:D121">
    <cfRule type="cellIs" dxfId="404" priority="396" stopIfTrue="1" operator="lessThan">
      <formula>0</formula>
    </cfRule>
  </conditionalFormatting>
  <conditionalFormatting sqref="D174 D176:D179">
    <cfRule type="cellIs" dxfId="403" priority="394" stopIfTrue="1" operator="lessThan">
      <formula>0</formula>
    </cfRule>
  </conditionalFormatting>
  <conditionalFormatting sqref="D235">
    <cfRule type="cellIs" dxfId="402" priority="388" stopIfTrue="1" operator="lessThan">
      <formula>0</formula>
    </cfRule>
  </conditionalFormatting>
  <conditionalFormatting sqref="D191">
    <cfRule type="cellIs" dxfId="401" priority="392" stopIfTrue="1" operator="lessThan">
      <formula>0</formula>
    </cfRule>
  </conditionalFormatting>
  <conditionalFormatting sqref="D212:D218">
    <cfRule type="cellIs" dxfId="400" priority="391" stopIfTrue="1" operator="lessThan">
      <formula>0</formula>
    </cfRule>
  </conditionalFormatting>
  <conditionalFormatting sqref="D227 D233:D234">
    <cfRule type="cellIs" dxfId="399" priority="390" stopIfTrue="1" operator="lessThan">
      <formula>0</formula>
    </cfRule>
  </conditionalFormatting>
  <conditionalFormatting sqref="D228 D236:D237 D219:D222">
    <cfRule type="cellIs" dxfId="398" priority="389" stopIfTrue="1" operator="lessThan">
      <formula>0</formula>
    </cfRule>
  </conditionalFormatting>
  <conditionalFormatting sqref="D223:D224">
    <cfRule type="cellIs" dxfId="397" priority="387" stopIfTrue="1" operator="lessThan">
      <formula>0</formula>
    </cfRule>
  </conditionalFormatting>
  <conditionalFormatting sqref="D230:D232">
    <cfRule type="cellIs" dxfId="396" priority="386" stopIfTrue="1" operator="lessThan">
      <formula>0</formula>
    </cfRule>
  </conditionalFormatting>
  <conditionalFormatting sqref="D280:D283 D420 D429:D434 D422:D427 D440:D441 D436:D438">
    <cfRule type="cellIs" dxfId="395" priority="381" stopIfTrue="1" operator="lessThan">
      <formula>0</formula>
    </cfRule>
  </conditionalFormatting>
  <conditionalFormatting sqref="C164">
    <cfRule type="cellIs" dxfId="394" priority="343" stopIfTrue="1" operator="lessThan">
      <formula>0</formula>
    </cfRule>
  </conditionalFormatting>
  <conditionalFormatting sqref="D132:D133">
    <cfRule type="cellIs" dxfId="393" priority="365" stopIfTrue="1" operator="lessThan">
      <formula>0</formula>
    </cfRule>
  </conditionalFormatting>
  <conditionalFormatting sqref="D124">
    <cfRule type="cellIs" dxfId="392" priority="364" stopIfTrue="1" operator="lessThan">
      <formula>0</formula>
    </cfRule>
  </conditionalFormatting>
  <conditionalFormatting sqref="C445 C443">
    <cfRule type="cellIs" dxfId="391" priority="342" stopIfTrue="1" operator="lessThan">
      <formula>0</formula>
    </cfRule>
  </conditionalFormatting>
  <conditionalFormatting sqref="C444">
    <cfRule type="cellIs" dxfId="390" priority="340" stopIfTrue="1" operator="lessThan">
      <formula>0</formula>
    </cfRule>
  </conditionalFormatting>
  <conditionalFormatting sqref="D24">
    <cfRule type="cellIs" dxfId="389" priority="350" stopIfTrue="1" operator="lessThan">
      <formula>0</formula>
    </cfRule>
  </conditionalFormatting>
  <conditionalFormatting sqref="D31">
    <cfRule type="cellIs" dxfId="388" priority="349" stopIfTrue="1" operator="lessThan">
      <formula>0</formula>
    </cfRule>
  </conditionalFormatting>
  <conditionalFormatting sqref="C122:C123 C25:C30 C150:C152 C32:C34 C129 C125:C126 C134:C147 C154:C155">
    <cfRule type="cellIs" dxfId="387" priority="346" stopIfTrue="1" operator="lessThan">
      <formula>0</formula>
    </cfRule>
  </conditionalFormatting>
  <conditionalFormatting sqref="C162 C164">
    <cfRule type="cellIs" dxfId="386" priority="345" stopIfTrue="1" operator="lessThan">
      <formula>0</formula>
    </cfRule>
  </conditionalFormatting>
  <conditionalFormatting sqref="C442">
    <cfRule type="cellIs" dxfId="385" priority="341" stopIfTrue="1" operator="lessThan">
      <formula>0</formula>
    </cfRule>
  </conditionalFormatting>
  <conditionalFormatting sqref="C271:C278 C106 C114:C115 C58:C68 C71:C79 C82:C95 C323:C332 C364:C406 C290:C294 C334:C348 C353:C362 C408:C409 C319:C321 C414:C418 C411:C412 C304:C317 C297:C302">
    <cfRule type="cellIs" dxfId="384" priority="339" stopIfTrue="1" operator="lessThan">
      <formula>0</formula>
    </cfRule>
  </conditionalFormatting>
  <conditionalFormatting sqref="C227 C233:C234">
    <cfRule type="cellIs" dxfId="383" priority="326" stopIfTrue="1" operator="lessThan">
      <formula>0</formula>
    </cfRule>
  </conditionalFormatting>
  <conditionalFormatting sqref="C157:C161">
    <cfRule type="cellIs" dxfId="382" priority="331" stopIfTrue="1" operator="lessThan">
      <formula>0</formula>
    </cfRule>
  </conditionalFormatting>
  <conditionalFormatting sqref="C23 C11 C13 C35:C41 C56:C57 C156 C15:C18 C69:C70 C80:C81 C165:C173 C180:C186 C203:C211 C238:C244">
    <cfRule type="cellIs" dxfId="381" priority="338" stopIfTrue="1" operator="lessThan">
      <formula>0</formula>
    </cfRule>
  </conditionalFormatting>
  <conditionalFormatting sqref="C20:C22">
    <cfRule type="cellIs" dxfId="380" priority="337" stopIfTrue="1" operator="lessThan">
      <formula>0</formula>
    </cfRule>
  </conditionalFormatting>
  <conditionalFormatting sqref="C35">
    <cfRule type="cellIs" dxfId="379" priority="336" stopIfTrue="1" operator="lessThan">
      <formula>0</formula>
    </cfRule>
  </conditionalFormatting>
  <conditionalFormatting sqref="C37">
    <cfRule type="cellIs" dxfId="378" priority="335" stopIfTrue="1" operator="lessThan">
      <formula>0</formula>
    </cfRule>
  </conditionalFormatting>
  <conditionalFormatting sqref="C105">
    <cfRule type="cellIs" dxfId="377" priority="334" stopIfTrue="1" operator="lessThan">
      <formula>0</formula>
    </cfRule>
  </conditionalFormatting>
  <conditionalFormatting sqref="C107:C113">
    <cfRule type="cellIs" dxfId="376" priority="333" stopIfTrue="1" operator="lessThan">
      <formula>0</formula>
    </cfRule>
  </conditionalFormatting>
  <conditionalFormatting sqref="C116:C121">
    <cfRule type="cellIs" dxfId="375" priority="332" stopIfTrue="1" operator="lessThan">
      <formula>0</formula>
    </cfRule>
  </conditionalFormatting>
  <conditionalFormatting sqref="C174 C176:C179">
    <cfRule type="cellIs" dxfId="374" priority="330" stopIfTrue="1" operator="lessThan">
      <formula>0</formula>
    </cfRule>
  </conditionalFormatting>
  <conditionalFormatting sqref="C189:C190 C193:C202">
    <cfRule type="cellIs" dxfId="373" priority="329" stopIfTrue="1" operator="lessThan">
      <formula>0</formula>
    </cfRule>
  </conditionalFormatting>
  <conditionalFormatting sqref="C191">
    <cfRule type="cellIs" dxfId="372" priority="328" stopIfTrue="1" operator="lessThan">
      <formula>0</formula>
    </cfRule>
  </conditionalFormatting>
  <conditionalFormatting sqref="C212:C218">
    <cfRule type="cellIs" dxfId="371" priority="327" stopIfTrue="1" operator="lessThan">
      <formula>0</formula>
    </cfRule>
  </conditionalFormatting>
  <conditionalFormatting sqref="C228 C236:C237 C219:C222">
    <cfRule type="cellIs" dxfId="370" priority="325" stopIfTrue="1" operator="lessThan">
      <formula>0</formula>
    </cfRule>
  </conditionalFormatting>
  <conditionalFormatting sqref="C235">
    <cfRule type="cellIs" dxfId="369" priority="324" stopIfTrue="1" operator="lessThan">
      <formula>0</formula>
    </cfRule>
  </conditionalFormatting>
  <conditionalFormatting sqref="C223:C224">
    <cfRule type="cellIs" dxfId="368" priority="323" stopIfTrue="1" operator="lessThan">
      <formula>0</formula>
    </cfRule>
  </conditionalFormatting>
  <conditionalFormatting sqref="C230:C232">
    <cfRule type="cellIs" dxfId="367" priority="322" stopIfTrue="1" operator="lessThan">
      <formula>0</formula>
    </cfRule>
  </conditionalFormatting>
  <conditionalFormatting sqref="C245:C250 C260:C270 C257:C258">
    <cfRule type="cellIs" dxfId="366" priority="321" stopIfTrue="1" operator="lessThan">
      <formula>0</formula>
    </cfRule>
  </conditionalFormatting>
  <conditionalFormatting sqref="C259">
    <cfRule type="cellIs" dxfId="365" priority="320" stopIfTrue="1" operator="lessThan">
      <formula>0</formula>
    </cfRule>
  </conditionalFormatting>
  <conditionalFormatting sqref="C251:C254">
    <cfRule type="cellIs" dxfId="364" priority="319" stopIfTrue="1" operator="lessThan">
      <formula>0</formula>
    </cfRule>
  </conditionalFormatting>
  <conditionalFormatting sqref="C280:C283 C420 C429:C434 C422:C427 C440:C441 C436:C438">
    <cfRule type="cellIs" dxfId="363" priority="317" stopIfTrue="1" operator="lessThan">
      <formula>0</formula>
    </cfRule>
  </conditionalFormatting>
  <conditionalFormatting sqref="C284:C286">
    <cfRule type="cellIs" dxfId="362" priority="316" stopIfTrue="1" operator="lessThan">
      <formula>0</formula>
    </cfRule>
  </conditionalFormatting>
  <conditionalFormatting sqref="C287:C289">
    <cfRule type="cellIs" dxfId="361" priority="315" stopIfTrue="1" operator="lessThan">
      <formula>0</formula>
    </cfRule>
  </conditionalFormatting>
  <conditionalFormatting sqref="C421">
    <cfRule type="cellIs" dxfId="360" priority="308" stopIfTrue="1" operator="lessThan">
      <formula>0</formula>
    </cfRule>
  </conditionalFormatting>
  <conditionalFormatting sqref="C428">
    <cfRule type="cellIs" dxfId="359" priority="314" stopIfTrue="1" operator="lessThan">
      <formula>0</formula>
    </cfRule>
  </conditionalFormatting>
  <conditionalFormatting sqref="C419">
    <cfRule type="cellIs" dxfId="358" priority="313" stopIfTrue="1" operator="lessThan">
      <formula>0</formula>
    </cfRule>
  </conditionalFormatting>
  <conditionalFormatting sqref="C363">
    <cfRule type="cellIs" dxfId="357" priority="312" stopIfTrue="1" operator="lessThan">
      <formula>0</formula>
    </cfRule>
  </conditionalFormatting>
  <conditionalFormatting sqref="C175">
    <cfRule type="cellIs" dxfId="356" priority="311" stopIfTrue="1" operator="lessThan">
      <formula>0</formula>
    </cfRule>
  </conditionalFormatting>
  <conditionalFormatting sqref="C439">
    <cfRule type="cellIs" dxfId="355" priority="305" stopIfTrue="1" operator="lessThan">
      <formula>0</formula>
    </cfRule>
  </conditionalFormatting>
  <conditionalFormatting sqref="C192">
    <cfRule type="cellIs" dxfId="354" priority="310" stopIfTrue="1" operator="lessThan">
      <formula>0</formula>
    </cfRule>
  </conditionalFormatting>
  <conditionalFormatting sqref="C322">
    <cfRule type="cellIs" dxfId="353" priority="309" stopIfTrue="1" operator="lessThan">
      <formula>0</formula>
    </cfRule>
  </conditionalFormatting>
  <conditionalFormatting sqref="C225:C226">
    <cfRule type="cellIs" dxfId="352" priority="307" stopIfTrue="1" operator="lessThan">
      <formula>0</formula>
    </cfRule>
  </conditionalFormatting>
  <conditionalFormatting sqref="C229">
    <cfRule type="cellIs" dxfId="351" priority="306" stopIfTrue="1" operator="lessThan">
      <formula>0</formula>
    </cfRule>
  </conditionalFormatting>
  <conditionalFormatting sqref="C12">
    <cfRule type="cellIs" dxfId="350" priority="304" stopIfTrue="1" operator="lessThan">
      <formula>0</formula>
    </cfRule>
  </conditionalFormatting>
  <conditionalFormatting sqref="C148:C149">
    <cfRule type="cellIs" dxfId="349" priority="303" stopIfTrue="1" operator="lessThan">
      <formula>0</formula>
    </cfRule>
  </conditionalFormatting>
  <conditionalFormatting sqref="C127">
    <cfRule type="cellIs" dxfId="348" priority="302" stopIfTrue="1" operator="lessThan">
      <formula>0</formula>
    </cfRule>
  </conditionalFormatting>
  <conditionalFormatting sqref="C132:C133">
    <cfRule type="cellIs" dxfId="347" priority="301" stopIfTrue="1" operator="lessThan">
      <formula>0</formula>
    </cfRule>
  </conditionalFormatting>
  <conditionalFormatting sqref="C124">
    <cfRule type="cellIs" dxfId="346" priority="300" stopIfTrue="1" operator="lessThan">
      <formula>0</formula>
    </cfRule>
  </conditionalFormatting>
  <conditionalFormatting sqref="C188">
    <cfRule type="cellIs" dxfId="345" priority="299" stopIfTrue="1" operator="lessThan">
      <formula>0</formula>
    </cfRule>
  </conditionalFormatting>
  <conditionalFormatting sqref="C163">
    <cfRule type="cellIs" dxfId="344" priority="297" stopIfTrue="1" operator="lessThan">
      <formula>0</formula>
    </cfRule>
  </conditionalFormatting>
  <conditionalFormatting sqref="C187">
    <cfRule type="cellIs" dxfId="343" priority="298" stopIfTrue="1" operator="lessThan">
      <formula>0</formula>
    </cfRule>
  </conditionalFormatting>
  <conditionalFormatting sqref="C42:C54">
    <cfRule type="cellIs" dxfId="342" priority="283" stopIfTrue="1" operator="lessThan">
      <formula>0</formula>
    </cfRule>
  </conditionalFormatting>
  <conditionalFormatting sqref="E160">
    <cfRule type="cellIs" dxfId="341" priority="254" stopIfTrue="1" operator="lessThan">
      <formula>0</formula>
    </cfRule>
  </conditionalFormatting>
  <conditionalFormatting sqref="E68">
    <cfRule type="cellIs" dxfId="340" priority="261" stopIfTrue="1" operator="lessThan">
      <formula>0</formula>
    </cfRule>
  </conditionalFormatting>
  <conditionalFormatting sqref="E444">
    <cfRule type="cellIs" dxfId="339" priority="243" stopIfTrue="1" operator="lessThan">
      <formula>0</formula>
    </cfRule>
  </conditionalFormatting>
  <conditionalFormatting sqref="C96:C103">
    <cfRule type="cellIs" dxfId="338" priority="292" stopIfTrue="1" operator="lessThan">
      <formula>0</formula>
    </cfRule>
  </conditionalFormatting>
  <conditionalFormatting sqref="C104">
    <cfRule type="cellIs" dxfId="337" priority="291" stopIfTrue="1" operator="lessThan">
      <formula>0</formula>
    </cfRule>
  </conditionalFormatting>
  <conditionalFormatting sqref="C128">
    <cfRule type="cellIs" dxfId="336" priority="290" stopIfTrue="1" operator="lessThan">
      <formula>0</formula>
    </cfRule>
  </conditionalFormatting>
  <conditionalFormatting sqref="C130">
    <cfRule type="cellIs" dxfId="335" priority="289" stopIfTrue="1" operator="lessThan">
      <formula>0</formula>
    </cfRule>
  </conditionalFormatting>
  <conditionalFormatting sqref="C19">
    <cfRule type="cellIs" dxfId="334" priority="287" stopIfTrue="1" operator="lessThan">
      <formula>0</formula>
    </cfRule>
  </conditionalFormatting>
  <conditionalFormatting sqref="C24">
    <cfRule type="cellIs" dxfId="333" priority="286" stopIfTrue="1" operator="lessThan">
      <formula>0</formula>
    </cfRule>
  </conditionalFormatting>
  <conditionalFormatting sqref="C31">
    <cfRule type="cellIs" dxfId="332" priority="285" stopIfTrue="1" operator="lessThan">
      <formula>0</formula>
    </cfRule>
  </conditionalFormatting>
  <conditionalFormatting sqref="C55">
    <cfRule type="cellIs" dxfId="331" priority="284" stopIfTrue="1" operator="lessThan">
      <formula>0</formula>
    </cfRule>
  </conditionalFormatting>
  <conditionalFormatting sqref="E268 E432 E434:E435">
    <cfRule type="cellIs" dxfId="330" priority="280" stopIfTrue="1" operator="lessThan">
      <formula>0</formula>
    </cfRule>
  </conditionalFormatting>
  <conditionalFormatting sqref="E174">
    <cfRule type="cellIs" dxfId="329" priority="253" stopIfTrue="1" operator="lessThan">
      <formula>0</formula>
    </cfRule>
  </conditionalFormatting>
  <conditionalFormatting sqref="E234 E426 E364:E406 E323:E332 E291:E294 E32:E37 E72:E78 E94 E82:E91 E176:E182 E25:E29 E150:E152 E134:E147 E125:E126 E334:E348 E353:E362 E408:E409 E129 E319:E321 E433 E154 E414 E411:E412 E304:E317 E297:E302">
    <cfRule type="cellIs" dxfId="328" priority="282" stopIfTrue="1" operator="lessThan">
      <formula>0</formula>
    </cfRule>
  </conditionalFormatting>
  <conditionalFormatting sqref="E11 E15:E18 E38:E41 E95 E122:E123 E228:E229 E55:E57 E69:E70 E427:E428 E80:E81 E105:E109 E155:E156 E183:E186 E190:E191 E266:E267 E257:E259 E417:E418 E161:E162 E114:E115 E203:E222 E271:E278 E164:E173 E238:E254 E280:E289">
    <cfRule type="cellIs" dxfId="327" priority="281" stopIfTrue="1" operator="lessThan">
      <formula>0</formula>
    </cfRule>
  </conditionalFormatting>
  <conditionalFormatting sqref="E164">
    <cfRule type="cellIs" dxfId="326" priority="279" stopIfTrue="1" operator="lessThan">
      <formula>0</formula>
    </cfRule>
  </conditionalFormatting>
  <conditionalFormatting sqref="E223:E226">
    <cfRule type="cellIs" dxfId="325" priority="277" stopIfTrue="1" operator="lessThan">
      <formula>0</formula>
    </cfRule>
  </conditionalFormatting>
  <conditionalFormatting sqref="E230:E232">
    <cfRule type="cellIs" dxfId="324" priority="276" stopIfTrue="1" operator="lessThan">
      <formula>0</formula>
    </cfRule>
  </conditionalFormatting>
  <conditionalFormatting sqref="E12">
    <cfRule type="cellIs" dxfId="323" priority="267" stopIfTrue="1" operator="lessThan">
      <formula>0</formula>
    </cfRule>
  </conditionalFormatting>
  <conditionalFormatting sqref="E260:E265">
    <cfRule type="cellIs" dxfId="322" priority="274" stopIfTrue="1" operator="lessThan">
      <formula>0</formula>
    </cfRule>
  </conditionalFormatting>
  <conditionalFormatting sqref="E290">
    <cfRule type="cellIs" dxfId="321" priority="273" stopIfTrue="1" operator="lessThan">
      <formula>0</formula>
    </cfRule>
  </conditionalFormatting>
  <conditionalFormatting sqref="E416">
    <cfRule type="cellIs" dxfId="320" priority="272" stopIfTrue="1" operator="lessThan">
      <formula>0</formula>
    </cfRule>
  </conditionalFormatting>
  <conditionalFormatting sqref="E425">
    <cfRule type="cellIs" dxfId="319" priority="271" stopIfTrue="1" operator="lessThan">
      <formula>0</formula>
    </cfRule>
  </conditionalFormatting>
  <conditionalFormatting sqref="E423:E424">
    <cfRule type="cellIs" dxfId="318" priority="270" stopIfTrue="1" operator="lessThan">
      <formula>0</formula>
    </cfRule>
  </conditionalFormatting>
  <conditionalFormatting sqref="E422">
    <cfRule type="cellIs" dxfId="317" priority="269" stopIfTrue="1" operator="lessThan">
      <formula>0</formula>
    </cfRule>
  </conditionalFormatting>
  <conditionalFormatting sqref="E420">
    <cfRule type="cellIs" dxfId="316" priority="268" stopIfTrue="1" operator="lessThan">
      <formula>0</formula>
    </cfRule>
  </conditionalFormatting>
  <conditionalFormatting sqref="E31">
    <cfRule type="cellIs" dxfId="315" priority="206" stopIfTrue="1" operator="lessThan">
      <formula>0</formula>
    </cfRule>
  </conditionalFormatting>
  <conditionalFormatting sqref="E13">
    <cfRule type="cellIs" dxfId="314" priority="266" stopIfTrue="1" operator="lessThan">
      <formula>0</formula>
    </cfRule>
  </conditionalFormatting>
  <conditionalFormatting sqref="E269">
    <cfRule type="cellIs" dxfId="313" priority="265" stopIfTrue="1" operator="lessThan">
      <formula>0</formula>
    </cfRule>
  </conditionalFormatting>
  <conditionalFormatting sqref="E20:E22">
    <cfRule type="cellIs" dxfId="312" priority="264" stopIfTrue="1" operator="lessThan">
      <formula>0</formula>
    </cfRule>
  </conditionalFormatting>
  <conditionalFormatting sqref="E23">
    <cfRule type="cellIs" dxfId="311" priority="263" stopIfTrue="1" operator="lessThan">
      <formula>0</formula>
    </cfRule>
  </conditionalFormatting>
  <conditionalFormatting sqref="E58:E60 E66">
    <cfRule type="cellIs" dxfId="310" priority="262" stopIfTrue="1" operator="lessThan">
      <formula>0</formula>
    </cfRule>
  </conditionalFormatting>
  <conditionalFormatting sqref="E436:E437 E441">
    <cfRule type="cellIs" dxfId="309" priority="260" stopIfTrue="1" operator="lessThan">
      <formula>0</formula>
    </cfRule>
  </conditionalFormatting>
  <conditionalFormatting sqref="E438">
    <cfRule type="cellIs" dxfId="308" priority="259" stopIfTrue="1" operator="lessThan">
      <formula>0</formula>
    </cfRule>
  </conditionalFormatting>
  <conditionalFormatting sqref="E439:E440">
    <cfRule type="cellIs" dxfId="307" priority="258" stopIfTrue="1" operator="lessThan">
      <formula>0</formula>
    </cfRule>
  </conditionalFormatting>
  <conditionalFormatting sqref="E79">
    <cfRule type="cellIs" dxfId="306" priority="257" stopIfTrue="1" operator="lessThan">
      <formula>0</formula>
    </cfRule>
  </conditionalFormatting>
  <conditionalFormatting sqref="E116:E120">
    <cfRule type="cellIs" dxfId="305" priority="256" stopIfTrue="1" operator="lessThan">
      <formula>0</formula>
    </cfRule>
  </conditionalFormatting>
  <conditionalFormatting sqref="E157:E159">
    <cfRule type="cellIs" dxfId="304" priority="255" stopIfTrue="1" operator="lessThan">
      <formula>0</formula>
    </cfRule>
  </conditionalFormatting>
  <conditionalFormatting sqref="E199:E202">
    <cfRule type="cellIs" dxfId="303" priority="252" stopIfTrue="1" operator="lessThan">
      <formula>0</formula>
    </cfRule>
  </conditionalFormatting>
  <conditionalFormatting sqref="E235:E237">
    <cfRule type="cellIs" dxfId="302" priority="244" stopIfTrue="1" operator="lessThan">
      <formula>0</formula>
    </cfRule>
  </conditionalFormatting>
  <conditionalFormatting sqref="E419">
    <cfRule type="cellIs" dxfId="301" priority="251" stopIfTrue="1" operator="lessThan">
      <formula>0</formula>
    </cfRule>
  </conditionalFormatting>
  <conditionalFormatting sqref="E445 E443">
    <cfRule type="cellIs" dxfId="300" priority="250" stopIfTrue="1" operator="lessThan">
      <formula>0</formula>
    </cfRule>
  </conditionalFormatting>
  <conditionalFormatting sqref="E442">
    <cfRule type="cellIs" dxfId="299" priority="249" stopIfTrue="1" operator="lessThan">
      <formula>0</formula>
    </cfRule>
  </conditionalFormatting>
  <conditionalFormatting sqref="E189">
    <cfRule type="cellIs" dxfId="298" priority="248" stopIfTrue="1" operator="lessThan">
      <formula>0</formula>
    </cfRule>
  </conditionalFormatting>
  <conditionalFormatting sqref="E198">
    <cfRule type="cellIs" dxfId="297" priority="247" stopIfTrue="1" operator="lessThan">
      <formula>0</formula>
    </cfRule>
  </conditionalFormatting>
  <conditionalFormatting sqref="E227">
    <cfRule type="cellIs" dxfId="296" priority="246" stopIfTrue="1" operator="lessThan">
      <formula>0</formula>
    </cfRule>
  </conditionalFormatting>
  <conditionalFormatting sqref="E233">
    <cfRule type="cellIs" dxfId="295" priority="245" stopIfTrue="1" operator="lessThan">
      <formula>0</formula>
    </cfRule>
  </conditionalFormatting>
  <conditionalFormatting sqref="E363">
    <cfRule type="cellIs" dxfId="294" priority="242" stopIfTrue="1" operator="lessThan">
      <formula>0</formula>
    </cfRule>
  </conditionalFormatting>
  <conditionalFormatting sqref="E322">
    <cfRule type="cellIs" dxfId="293" priority="241" stopIfTrue="1" operator="lessThan">
      <formula>0</formula>
    </cfRule>
  </conditionalFormatting>
  <conditionalFormatting sqref="E421">
    <cfRule type="cellIs" dxfId="292" priority="240" stopIfTrue="1" operator="lessThan">
      <formula>0</formula>
    </cfRule>
  </conditionalFormatting>
  <conditionalFormatting sqref="E61:E64">
    <cfRule type="cellIs" dxfId="291" priority="239" stopIfTrue="1" operator="lessThan">
      <formula>0</formula>
    </cfRule>
  </conditionalFormatting>
  <conditionalFormatting sqref="E121">
    <cfRule type="cellIs" dxfId="290" priority="228" stopIfTrue="1" operator="lessThan">
      <formula>0</formula>
    </cfRule>
  </conditionalFormatting>
  <conditionalFormatting sqref="E71">
    <cfRule type="cellIs" dxfId="289" priority="237" stopIfTrue="1" operator="lessThan">
      <formula>0</formula>
    </cfRule>
  </conditionalFormatting>
  <conditionalFormatting sqref="E30">
    <cfRule type="cellIs" dxfId="288" priority="236" stopIfTrue="1" operator="lessThan">
      <formula>0</formula>
    </cfRule>
  </conditionalFormatting>
  <conditionalFormatting sqref="E92">
    <cfRule type="cellIs" dxfId="287" priority="235" stopIfTrue="1" operator="lessThan">
      <formula>0</formula>
    </cfRule>
  </conditionalFormatting>
  <conditionalFormatting sqref="E110:E112">
    <cfRule type="cellIs" dxfId="286" priority="234" stopIfTrue="1" operator="lessThan">
      <formula>0</formula>
    </cfRule>
  </conditionalFormatting>
  <conditionalFormatting sqref="E65">
    <cfRule type="cellIs" dxfId="285" priority="233" stopIfTrue="1" operator="lessThan">
      <formula>0</formula>
    </cfRule>
  </conditionalFormatting>
  <conditionalFormatting sqref="E415">
    <cfRule type="cellIs" dxfId="284" priority="232" stopIfTrue="1" operator="lessThan">
      <formula>0</formula>
    </cfRule>
  </conditionalFormatting>
  <conditionalFormatting sqref="E93">
    <cfRule type="cellIs" dxfId="283" priority="231" stopIfTrue="1" operator="lessThan">
      <formula>0</formula>
    </cfRule>
  </conditionalFormatting>
  <conditionalFormatting sqref="E104">
    <cfRule type="cellIs" dxfId="282" priority="230" stopIfTrue="1" operator="lessThan">
      <formula>0</formula>
    </cfRule>
  </conditionalFormatting>
  <conditionalFormatting sqref="E113">
    <cfRule type="cellIs" dxfId="281" priority="229" stopIfTrue="1" operator="lessThan">
      <formula>0</formula>
    </cfRule>
  </conditionalFormatting>
  <conditionalFormatting sqref="E187:E188">
    <cfRule type="cellIs" dxfId="280" priority="221" stopIfTrue="1" operator="lessThan">
      <formula>0</formula>
    </cfRule>
  </conditionalFormatting>
  <conditionalFormatting sqref="E148:E149">
    <cfRule type="cellIs" dxfId="279" priority="227" stopIfTrue="1" operator="lessThan">
      <formula>0</formula>
    </cfRule>
  </conditionalFormatting>
  <conditionalFormatting sqref="E127">
    <cfRule type="cellIs" dxfId="278" priority="226" stopIfTrue="1" operator="lessThan">
      <formula>0</formula>
    </cfRule>
  </conditionalFormatting>
  <conditionalFormatting sqref="E132:E133">
    <cfRule type="cellIs" dxfId="277" priority="225" stopIfTrue="1" operator="lessThan">
      <formula>0</formula>
    </cfRule>
  </conditionalFormatting>
  <conditionalFormatting sqref="E124">
    <cfRule type="cellIs" dxfId="276" priority="224" stopIfTrue="1" operator="lessThan">
      <formula>0</formula>
    </cfRule>
  </conditionalFormatting>
  <conditionalFormatting sqref="F37">
    <cfRule type="cellIs" dxfId="275" priority="200" stopIfTrue="1" operator="lessThan">
      <formula>0</formula>
    </cfRule>
  </conditionalFormatting>
  <conditionalFormatting sqref="E192:E193">
    <cfRule type="cellIs" dxfId="274" priority="223" stopIfTrue="1" operator="lessThan">
      <formula>0</formula>
    </cfRule>
  </conditionalFormatting>
  <conditionalFormatting sqref="E193:E197">
    <cfRule type="cellIs" dxfId="273" priority="222" stopIfTrue="1" operator="lessThan">
      <formula>0</formula>
    </cfRule>
  </conditionalFormatting>
  <conditionalFormatting sqref="E188">
    <cfRule type="cellIs" dxfId="272" priority="220" stopIfTrue="1" operator="lessThan">
      <formula>0</formula>
    </cfRule>
  </conditionalFormatting>
  <conditionalFormatting sqref="E163">
    <cfRule type="cellIs" dxfId="271" priority="219" stopIfTrue="1" operator="lessThan">
      <formula>0</formula>
    </cfRule>
  </conditionalFormatting>
  <conditionalFormatting sqref="F251:F254">
    <cfRule type="cellIs" dxfId="270" priority="183" stopIfTrue="1" operator="lessThan">
      <formula>0</formula>
    </cfRule>
  </conditionalFormatting>
  <conditionalFormatting sqref="E431">
    <cfRule type="cellIs" dxfId="269" priority="214" stopIfTrue="1" operator="lessThan">
      <formula>0</formula>
    </cfRule>
  </conditionalFormatting>
  <conditionalFormatting sqref="E429:E430">
    <cfRule type="cellIs" dxfId="268" priority="213" stopIfTrue="1" operator="lessThan">
      <formula>0</formula>
    </cfRule>
  </conditionalFormatting>
  <conditionalFormatting sqref="E96:E103">
    <cfRule type="cellIs" dxfId="267" priority="212" stopIfTrue="1" operator="lessThan">
      <formula>0</formula>
    </cfRule>
  </conditionalFormatting>
  <conditionalFormatting sqref="E128">
    <cfRule type="cellIs" dxfId="266" priority="211" stopIfTrue="1" operator="lessThan">
      <formula>0</formula>
    </cfRule>
  </conditionalFormatting>
  <conditionalFormatting sqref="E130">
    <cfRule type="cellIs" dxfId="265" priority="210" stopIfTrue="1" operator="lessThan">
      <formula>0</formula>
    </cfRule>
  </conditionalFormatting>
  <conditionalFormatting sqref="E19">
    <cfRule type="cellIs" dxfId="264" priority="208" stopIfTrue="1" operator="lessThan">
      <formula>0</formula>
    </cfRule>
  </conditionalFormatting>
  <conditionalFormatting sqref="E24">
    <cfRule type="cellIs" dxfId="263" priority="207" stopIfTrue="1" operator="lessThan">
      <formula>0</formula>
    </cfRule>
  </conditionalFormatting>
  <conditionalFormatting sqref="F435 F442:F445 F162:F164 F104 F24:F34 F122:F128 F130 F132:F134 F136:F137 F141:F145 F147:F152 F154:F155">
    <cfRule type="cellIs" dxfId="262" priority="205" stopIfTrue="1" operator="lessThan">
      <formula>0</formula>
    </cfRule>
  </conditionalFormatting>
  <conditionalFormatting sqref="F192:F197">
    <cfRule type="cellIs" dxfId="261" priority="174" stopIfTrue="1" operator="lessThan">
      <formula>0</formula>
    </cfRule>
  </conditionalFormatting>
  <conditionalFormatting sqref="F421">
    <cfRule type="cellIs" dxfId="260" priority="172" stopIfTrue="1" operator="lessThan">
      <formula>0</formula>
    </cfRule>
  </conditionalFormatting>
  <conditionalFormatting sqref="F229">
    <cfRule type="cellIs" dxfId="259" priority="170" stopIfTrue="1" operator="lessThan">
      <formula>0</formula>
    </cfRule>
  </conditionalFormatting>
  <conditionalFormatting sqref="F271:F278 F106 F114:F115 F58:F66 F68 F71:F72 F77:F79 F82:F91 F93:F95 F290:F294 F353:F406 F334:F348 F319:F332 F408:F409 F414:F418 F411:F412 F304:F317 F297:F302">
    <cfRule type="cellIs" dxfId="258" priority="204" stopIfTrue="1" operator="lessThan">
      <formula>0</formula>
    </cfRule>
  </conditionalFormatting>
  <conditionalFormatting sqref="F23 F11 F13 F35:F41 F55:F57 F156 F15:F18 F69:F70 F80:F81 F165:F173 F180:F186 F203:F211 F238:F244">
    <cfRule type="cellIs" dxfId="257" priority="203" stopIfTrue="1" operator="lessThan">
      <formula>0</formula>
    </cfRule>
  </conditionalFormatting>
  <conditionalFormatting sqref="F22">
    <cfRule type="cellIs" dxfId="256" priority="202" stopIfTrue="1" operator="lessThan">
      <formula>0</formula>
    </cfRule>
  </conditionalFormatting>
  <conditionalFormatting sqref="F35">
    <cfRule type="cellIs" dxfId="255" priority="201" stopIfTrue="1" operator="lessThan">
      <formula>0</formula>
    </cfRule>
  </conditionalFormatting>
  <conditionalFormatting sqref="F42:F54">
    <cfRule type="cellIs" dxfId="254" priority="199" stopIfTrue="1" operator="lessThan">
      <formula>0</formula>
    </cfRule>
  </conditionalFormatting>
  <conditionalFormatting sqref="F105">
    <cfRule type="cellIs" dxfId="253" priority="198" stopIfTrue="1" operator="lessThan">
      <formula>0</formula>
    </cfRule>
  </conditionalFormatting>
  <conditionalFormatting sqref="F107:F113">
    <cfRule type="cellIs" dxfId="252" priority="197" stopIfTrue="1" operator="lessThan">
      <formula>0</formula>
    </cfRule>
  </conditionalFormatting>
  <conditionalFormatting sqref="F116:F121">
    <cfRule type="cellIs" dxfId="251" priority="196" stopIfTrue="1" operator="lessThan">
      <formula>0</formula>
    </cfRule>
  </conditionalFormatting>
  <conditionalFormatting sqref="F157:F161">
    <cfRule type="cellIs" dxfId="250" priority="195" stopIfTrue="1" operator="lessThan">
      <formula>0</formula>
    </cfRule>
  </conditionalFormatting>
  <conditionalFormatting sqref="F174:F179">
    <cfRule type="cellIs" dxfId="249" priority="194" stopIfTrue="1" operator="lessThan">
      <formula>0</formula>
    </cfRule>
  </conditionalFormatting>
  <conditionalFormatting sqref="F189:F190 F198:F202">
    <cfRule type="cellIs" dxfId="248" priority="193" stopIfTrue="1" operator="lessThan">
      <formula>0</formula>
    </cfRule>
  </conditionalFormatting>
  <conditionalFormatting sqref="F191">
    <cfRule type="cellIs" dxfId="247" priority="192" stopIfTrue="1" operator="lessThan">
      <formula>0</formula>
    </cfRule>
  </conditionalFormatting>
  <conditionalFormatting sqref="F212:F218">
    <cfRule type="cellIs" dxfId="246" priority="191" stopIfTrue="1" operator="lessThan">
      <formula>0</formula>
    </cfRule>
  </conditionalFormatting>
  <conditionalFormatting sqref="F227 F233:F234">
    <cfRule type="cellIs" dxfId="245" priority="190" stopIfTrue="1" operator="lessThan">
      <formula>0</formula>
    </cfRule>
  </conditionalFormatting>
  <conditionalFormatting sqref="F228 F236:F237 F219:F222">
    <cfRule type="cellIs" dxfId="244" priority="189" stopIfTrue="1" operator="lessThan">
      <formula>0</formula>
    </cfRule>
  </conditionalFormatting>
  <conditionalFormatting sqref="F235">
    <cfRule type="cellIs" dxfId="243" priority="188" stopIfTrue="1" operator="lessThan">
      <formula>0</formula>
    </cfRule>
  </conditionalFormatting>
  <conditionalFormatting sqref="F223:F226">
    <cfRule type="cellIs" dxfId="242" priority="187" stopIfTrue="1" operator="lessThan">
      <formula>0</formula>
    </cfRule>
  </conditionalFormatting>
  <conditionalFormatting sqref="F230:F232">
    <cfRule type="cellIs" dxfId="241" priority="186" stopIfTrue="1" operator="lessThan">
      <formula>0</formula>
    </cfRule>
  </conditionalFormatting>
  <conditionalFormatting sqref="F245:F250 F260:F270 F257:F258">
    <cfRule type="cellIs" dxfId="240" priority="185" stopIfTrue="1" operator="lessThan">
      <formula>0</formula>
    </cfRule>
  </conditionalFormatting>
  <conditionalFormatting sqref="F259">
    <cfRule type="cellIs" dxfId="239" priority="184" stopIfTrue="1" operator="lessThan">
      <formula>0</formula>
    </cfRule>
  </conditionalFormatting>
  <conditionalFormatting sqref="F284:F286">
    <cfRule type="cellIs" dxfId="238" priority="180" stopIfTrue="1" operator="lessThan">
      <formula>0</formula>
    </cfRule>
  </conditionalFormatting>
  <conditionalFormatting sqref="F420 F422:F427 F440:F441 F436:F438 F429:F430 F434 F432">
    <cfRule type="cellIs" dxfId="237" priority="181" stopIfTrue="1" operator="lessThan">
      <formula>0</formula>
    </cfRule>
  </conditionalFormatting>
  <conditionalFormatting sqref="F287:F289">
    <cfRule type="cellIs" dxfId="236" priority="179" stopIfTrue="1" operator="lessThan">
      <formula>0</formula>
    </cfRule>
  </conditionalFormatting>
  <conditionalFormatting sqref="F428">
    <cfRule type="cellIs" dxfId="235" priority="178" stopIfTrue="1" operator="lessThan">
      <formula>0</formula>
    </cfRule>
  </conditionalFormatting>
  <conditionalFormatting sqref="F419">
    <cfRule type="cellIs" dxfId="234" priority="177" stopIfTrue="1" operator="lessThan">
      <formula>0</formula>
    </cfRule>
  </conditionalFormatting>
  <conditionalFormatting sqref="G349">
    <cfRule type="cellIs" dxfId="233" priority="124" stopIfTrue="1" operator="lessThan">
      <formula>0</formula>
    </cfRule>
  </conditionalFormatting>
  <conditionalFormatting sqref="D351">
    <cfRule type="cellIs" dxfId="232" priority="115" stopIfTrue="1" operator="lessThan">
      <formula>0</formula>
    </cfRule>
  </conditionalFormatting>
  <conditionalFormatting sqref="E349">
    <cfRule type="cellIs" dxfId="231" priority="121" stopIfTrue="1" operator="lessThan">
      <formula>0</formula>
    </cfRule>
  </conditionalFormatting>
  <conditionalFormatting sqref="F439">
    <cfRule type="cellIs" dxfId="230" priority="169" stopIfTrue="1" operator="lessThan">
      <formula>0</formula>
    </cfRule>
  </conditionalFormatting>
  <conditionalFormatting sqref="F12">
    <cfRule type="cellIs" dxfId="229" priority="168" stopIfTrue="1" operator="lessThan">
      <formula>0</formula>
    </cfRule>
  </conditionalFormatting>
  <conditionalFormatting sqref="E351">
    <cfRule type="cellIs" dxfId="228" priority="113" stopIfTrue="1" operator="lessThan">
      <formula>0</formula>
    </cfRule>
  </conditionalFormatting>
  <conditionalFormatting sqref="A350:B350 H350:DY350">
    <cfRule type="cellIs" dxfId="227" priority="110" stopIfTrue="1" operator="lessThan">
      <formula>0</formula>
    </cfRule>
  </conditionalFormatting>
  <conditionalFormatting sqref="F96:F103">
    <cfRule type="cellIs" dxfId="226" priority="161" stopIfTrue="1" operator="lessThan">
      <formula>0</formula>
    </cfRule>
  </conditionalFormatting>
  <conditionalFormatting sqref="C350">
    <cfRule type="cellIs" dxfId="225" priority="107" stopIfTrue="1" operator="lessThan">
      <formula>0</formula>
    </cfRule>
  </conditionalFormatting>
  <conditionalFormatting sqref="F187:F188">
    <cfRule type="cellIs" dxfId="224" priority="166" stopIfTrue="1" operator="lessThan">
      <formula>0</formula>
    </cfRule>
  </conditionalFormatting>
  <conditionalFormatting sqref="F351">
    <cfRule type="cellIs" dxfId="223" priority="112" stopIfTrue="1" operator="lessThan">
      <formula>0</formula>
    </cfRule>
  </conditionalFormatting>
  <conditionalFormatting sqref="F19:F20">
    <cfRule type="cellIs" dxfId="222" priority="160" stopIfTrue="1" operator="lessThan">
      <formula>0</formula>
    </cfRule>
  </conditionalFormatting>
  <conditionalFormatting sqref="F21">
    <cfRule type="cellIs" dxfId="221" priority="159" stopIfTrue="1" operator="lessThan">
      <formula>0</formula>
    </cfRule>
  </conditionalFormatting>
  <conditionalFormatting sqref="E42:E54">
    <cfRule type="cellIs" dxfId="220" priority="158" stopIfTrue="1" operator="lessThan">
      <formula>0</formula>
    </cfRule>
  </conditionalFormatting>
  <conditionalFormatting sqref="F146">
    <cfRule type="cellIs" dxfId="219" priority="148" stopIfTrue="1" operator="lessThan">
      <formula>0</formula>
    </cfRule>
  </conditionalFormatting>
  <conditionalFormatting sqref="E67:F67">
    <cfRule type="cellIs" dxfId="218" priority="157" stopIfTrue="1" operator="lessThan">
      <formula>0</formula>
    </cfRule>
  </conditionalFormatting>
  <conditionalFormatting sqref="F431">
    <cfRule type="cellIs" dxfId="217" priority="87" stopIfTrue="1" operator="lessThan">
      <formula>0</formula>
    </cfRule>
  </conditionalFormatting>
  <conditionalFormatting sqref="F73:F76">
    <cfRule type="cellIs" dxfId="216" priority="155" stopIfTrue="1" operator="lessThan">
      <formula>0</formula>
    </cfRule>
  </conditionalFormatting>
  <conditionalFormatting sqref="F92">
    <cfRule type="cellIs" dxfId="215" priority="154" stopIfTrue="1" operator="lessThan">
      <formula>0</formula>
    </cfRule>
  </conditionalFormatting>
  <conditionalFormatting sqref="F129">
    <cfRule type="cellIs" dxfId="214" priority="153" stopIfTrue="1" operator="lessThan">
      <formula>0</formula>
    </cfRule>
  </conditionalFormatting>
  <conditionalFormatting sqref="F135">
    <cfRule type="cellIs" dxfId="213" priority="151" stopIfTrue="1" operator="lessThan">
      <formula>0</formula>
    </cfRule>
  </conditionalFormatting>
  <conditionalFormatting sqref="F138:F139">
    <cfRule type="cellIs" dxfId="212" priority="150" stopIfTrue="1" operator="lessThan">
      <formula>0</formula>
    </cfRule>
  </conditionalFormatting>
  <conditionalFormatting sqref="F140">
    <cfRule type="cellIs" dxfId="211" priority="149" stopIfTrue="1" operator="lessThan">
      <formula>0</formula>
    </cfRule>
  </conditionalFormatting>
  <conditionalFormatting sqref="E175">
    <cfRule type="cellIs" dxfId="210" priority="147" stopIfTrue="1" operator="lessThan">
      <formula>0</formula>
    </cfRule>
  </conditionalFormatting>
  <conditionalFormatting sqref="G255:DY256">
    <cfRule type="cellIs" dxfId="209" priority="144" stopIfTrue="1" operator="lessThan">
      <formula>0</formula>
    </cfRule>
  </conditionalFormatting>
  <conditionalFormatting sqref="A255:B256">
    <cfRule type="cellIs" dxfId="208" priority="143" stopIfTrue="1" operator="lessThan">
      <formula>0</formula>
    </cfRule>
  </conditionalFormatting>
  <conditionalFormatting sqref="A255:A256">
    <cfRule type="duplicateValues" dxfId="207" priority="145"/>
  </conditionalFormatting>
  <conditionalFormatting sqref="A255:A256">
    <cfRule type="duplicateValues" dxfId="206" priority="146"/>
  </conditionalFormatting>
  <conditionalFormatting sqref="D255:D256">
    <cfRule type="cellIs" dxfId="205" priority="142" stopIfTrue="1" operator="lessThan">
      <formula>0</formula>
    </cfRule>
  </conditionalFormatting>
  <conditionalFormatting sqref="C255:C256">
    <cfRule type="cellIs" dxfId="204" priority="141" stopIfTrue="1" operator="lessThan">
      <formula>0</formula>
    </cfRule>
  </conditionalFormatting>
  <conditionalFormatting sqref="E255:E256">
    <cfRule type="cellIs" dxfId="203" priority="140" stopIfTrue="1" operator="lessThan">
      <formula>0</formula>
    </cfRule>
  </conditionalFormatting>
  <conditionalFormatting sqref="F255:F256">
    <cfRule type="cellIs" dxfId="202" priority="139" stopIfTrue="1" operator="lessThan">
      <formula>0</formula>
    </cfRule>
  </conditionalFormatting>
  <conditionalFormatting sqref="A402">
    <cfRule type="cellIs" dxfId="201" priority="138" stopIfTrue="1" operator="lessThan">
      <formula>0</formula>
    </cfRule>
  </conditionalFormatting>
  <conditionalFormatting sqref="A402">
    <cfRule type="duplicateValues" dxfId="200" priority="137"/>
  </conditionalFormatting>
  <conditionalFormatting sqref="A407:B407 I407:DY407">
    <cfRule type="cellIs" dxfId="199" priority="136" stopIfTrue="1" operator="lessThan">
      <formula>0</formula>
    </cfRule>
  </conditionalFormatting>
  <conditionalFormatting sqref="A407">
    <cfRule type="duplicateValues" dxfId="198" priority="135"/>
  </conditionalFormatting>
  <conditionalFormatting sqref="A407">
    <cfRule type="duplicateValues" dxfId="197" priority="134"/>
  </conditionalFormatting>
  <conditionalFormatting sqref="G407">
    <cfRule type="cellIs" dxfId="196" priority="133" stopIfTrue="1" operator="lessThan">
      <formula>0</formula>
    </cfRule>
  </conditionalFormatting>
  <conditionalFormatting sqref="H407">
    <cfRule type="cellIs" dxfId="195" priority="132" stopIfTrue="1" operator="lessThan">
      <formula>0</formula>
    </cfRule>
  </conditionalFormatting>
  <conditionalFormatting sqref="D407">
    <cfRule type="cellIs" dxfId="194" priority="131" stopIfTrue="1" operator="lessThan">
      <formula>0</formula>
    </cfRule>
  </conditionalFormatting>
  <conditionalFormatting sqref="C407">
    <cfRule type="cellIs" dxfId="193" priority="130" stopIfTrue="1" operator="lessThan">
      <formula>0</formula>
    </cfRule>
  </conditionalFormatting>
  <conditionalFormatting sqref="E407">
    <cfRule type="cellIs" dxfId="192" priority="129" stopIfTrue="1" operator="lessThan">
      <formula>0</formula>
    </cfRule>
  </conditionalFormatting>
  <conditionalFormatting sqref="F407">
    <cfRule type="cellIs" dxfId="191" priority="128" stopIfTrue="1" operator="lessThan">
      <formula>0</formula>
    </cfRule>
  </conditionalFormatting>
  <conditionalFormatting sqref="A349:B349 I349:DY349">
    <cfRule type="cellIs" dxfId="190" priority="126" stopIfTrue="1" operator="lessThan">
      <formula>0</formula>
    </cfRule>
  </conditionalFormatting>
  <conditionalFormatting sqref="A349">
    <cfRule type="duplicateValues" dxfId="189" priority="127"/>
  </conditionalFormatting>
  <conditionalFormatting sqref="H349">
    <cfRule type="cellIs" dxfId="188" priority="125" stopIfTrue="1" operator="lessThan">
      <formula>0</formula>
    </cfRule>
  </conditionalFormatting>
  <conditionalFormatting sqref="D349">
    <cfRule type="cellIs" dxfId="187" priority="123" stopIfTrue="1" operator="lessThan">
      <formula>0</formula>
    </cfRule>
  </conditionalFormatting>
  <conditionalFormatting sqref="C349">
    <cfRule type="cellIs" dxfId="186" priority="122" stopIfTrue="1" operator="lessThan">
      <formula>0</formula>
    </cfRule>
  </conditionalFormatting>
  <conditionalFormatting sqref="F349">
    <cfRule type="cellIs" dxfId="185" priority="120" stopIfTrue="1" operator="lessThan">
      <formula>0</formula>
    </cfRule>
  </conditionalFormatting>
  <conditionalFormatting sqref="A351:B351 I351:DY351">
    <cfRule type="cellIs" dxfId="184" priority="118" stopIfTrue="1" operator="lessThan">
      <formula>0</formula>
    </cfRule>
  </conditionalFormatting>
  <conditionalFormatting sqref="A351">
    <cfRule type="duplicateValues" dxfId="183" priority="119"/>
  </conditionalFormatting>
  <conditionalFormatting sqref="H351">
    <cfRule type="cellIs" dxfId="182" priority="117" stopIfTrue="1" operator="lessThan">
      <formula>0</formula>
    </cfRule>
  </conditionalFormatting>
  <conditionalFormatting sqref="G351">
    <cfRule type="cellIs" dxfId="181" priority="116" stopIfTrue="1" operator="lessThan">
      <formula>0</formula>
    </cfRule>
  </conditionalFormatting>
  <conditionalFormatting sqref="C351">
    <cfRule type="cellIs" dxfId="180" priority="114" stopIfTrue="1" operator="lessThan">
      <formula>0</formula>
    </cfRule>
  </conditionalFormatting>
  <conditionalFormatting sqref="G350">
    <cfRule type="cellIs" dxfId="179" priority="109" stopIfTrue="1" operator="lessThan">
      <formula>0</formula>
    </cfRule>
  </conditionalFormatting>
  <conditionalFormatting sqref="A350">
    <cfRule type="duplicateValues" dxfId="178" priority="111"/>
  </conditionalFormatting>
  <conditionalFormatting sqref="D350">
    <cfRule type="cellIs" dxfId="177" priority="108" stopIfTrue="1" operator="lessThan">
      <formula>0</formula>
    </cfRule>
  </conditionalFormatting>
  <conditionalFormatting sqref="E350">
    <cfRule type="cellIs" dxfId="176" priority="106" stopIfTrue="1" operator="lessThan">
      <formula>0</formula>
    </cfRule>
  </conditionalFormatting>
  <conditionalFormatting sqref="F350">
    <cfRule type="cellIs" dxfId="175" priority="105" stopIfTrue="1" operator="lessThan">
      <formula>0</formula>
    </cfRule>
  </conditionalFormatting>
  <conditionalFormatting sqref="A333:B333 I333:DY333">
    <cfRule type="cellIs" dxfId="174" priority="103" stopIfTrue="1" operator="lessThan">
      <formula>0</formula>
    </cfRule>
  </conditionalFormatting>
  <conditionalFormatting sqref="A333">
    <cfRule type="duplicateValues" dxfId="173" priority="104"/>
  </conditionalFormatting>
  <conditionalFormatting sqref="H333">
    <cfRule type="cellIs" dxfId="172" priority="102" stopIfTrue="1" operator="lessThan">
      <formula>0</formula>
    </cfRule>
  </conditionalFormatting>
  <conditionalFormatting sqref="G333">
    <cfRule type="cellIs" dxfId="171" priority="101" stopIfTrue="1" operator="lessThan">
      <formula>0</formula>
    </cfRule>
  </conditionalFormatting>
  <conditionalFormatting sqref="D333">
    <cfRule type="cellIs" dxfId="170" priority="100" stopIfTrue="1" operator="lessThan">
      <formula>0</formula>
    </cfRule>
  </conditionalFormatting>
  <conditionalFormatting sqref="C333">
    <cfRule type="cellIs" dxfId="169" priority="99" stopIfTrue="1" operator="lessThan">
      <formula>0</formula>
    </cfRule>
  </conditionalFormatting>
  <conditionalFormatting sqref="E333">
    <cfRule type="cellIs" dxfId="168" priority="98" stopIfTrue="1" operator="lessThan">
      <formula>0</formula>
    </cfRule>
  </conditionalFormatting>
  <conditionalFormatting sqref="F333">
    <cfRule type="cellIs" dxfId="167" priority="97" stopIfTrue="1" operator="lessThan">
      <formula>0</formula>
    </cfRule>
  </conditionalFormatting>
  <conditionalFormatting sqref="A318:B318 I318:DY318">
    <cfRule type="cellIs" dxfId="166" priority="95" stopIfTrue="1" operator="lessThan">
      <formula>0</formula>
    </cfRule>
  </conditionalFormatting>
  <conditionalFormatting sqref="A318">
    <cfRule type="duplicateValues" dxfId="165" priority="96"/>
  </conditionalFormatting>
  <conditionalFormatting sqref="H318">
    <cfRule type="cellIs" dxfId="164" priority="94" stopIfTrue="1" operator="lessThan">
      <formula>0</formula>
    </cfRule>
  </conditionalFormatting>
  <conditionalFormatting sqref="G318">
    <cfRule type="cellIs" dxfId="163" priority="93" stopIfTrue="1" operator="lessThan">
      <formula>0</formula>
    </cfRule>
  </conditionalFormatting>
  <conditionalFormatting sqref="D318">
    <cfRule type="cellIs" dxfId="162" priority="92" stopIfTrue="1" operator="lessThan">
      <formula>0</formula>
    </cfRule>
  </conditionalFormatting>
  <conditionalFormatting sqref="C318">
    <cfRule type="cellIs" dxfId="161" priority="91" stopIfTrue="1" operator="lessThan">
      <formula>0</formula>
    </cfRule>
  </conditionalFormatting>
  <conditionalFormatting sqref="E318">
    <cfRule type="cellIs" dxfId="160" priority="90" stopIfTrue="1" operator="lessThan">
      <formula>0</formula>
    </cfRule>
  </conditionalFormatting>
  <conditionalFormatting sqref="F318">
    <cfRule type="cellIs" dxfId="159" priority="89" stopIfTrue="1" operator="lessThan">
      <formula>0</formula>
    </cfRule>
  </conditionalFormatting>
  <conditionalFormatting sqref="F433">
    <cfRule type="cellIs" dxfId="158" priority="88" stopIfTrue="1" operator="lessThan">
      <formula>0</formula>
    </cfRule>
  </conditionalFormatting>
  <conditionalFormatting sqref="A131">
    <cfRule type="cellIs" dxfId="157" priority="85" stopIfTrue="1" operator="lessThan">
      <formula>0</formula>
    </cfRule>
  </conditionalFormatting>
  <conditionalFormatting sqref="D131">
    <cfRule type="cellIs" dxfId="156" priority="82" stopIfTrue="1" operator="lessThan">
      <formula>0</formula>
    </cfRule>
  </conditionalFormatting>
  <conditionalFormatting sqref="A131:B131 G131:DY131">
    <cfRule type="cellIs" dxfId="155" priority="86" stopIfTrue="1" operator="lessThan">
      <formula>0</formula>
    </cfRule>
  </conditionalFormatting>
  <conditionalFormatting sqref="A131">
    <cfRule type="duplicateValues" dxfId="154" priority="84"/>
  </conditionalFormatting>
  <conditionalFormatting sqref="A131">
    <cfRule type="duplicateValues" dxfId="153" priority="83"/>
  </conditionalFormatting>
  <conditionalFormatting sqref="C131">
    <cfRule type="cellIs" dxfId="152" priority="81" stopIfTrue="1" operator="lessThan">
      <formula>0</formula>
    </cfRule>
  </conditionalFormatting>
  <conditionalFormatting sqref="E131">
    <cfRule type="cellIs" dxfId="151" priority="80" stopIfTrue="1" operator="lessThan">
      <formula>0</formula>
    </cfRule>
  </conditionalFormatting>
  <conditionalFormatting sqref="F131">
    <cfRule type="cellIs" dxfId="150" priority="79" stopIfTrue="1" operator="lessThan">
      <formula>0</formula>
    </cfRule>
  </conditionalFormatting>
  <conditionalFormatting sqref="A153:B153 G153:DY153">
    <cfRule type="cellIs" dxfId="149" priority="69" stopIfTrue="1" operator="lessThan">
      <formula>0</formula>
    </cfRule>
  </conditionalFormatting>
  <conditionalFormatting sqref="A153">
    <cfRule type="duplicateValues" dxfId="148" priority="70"/>
  </conditionalFormatting>
  <conditionalFormatting sqref="A153">
    <cfRule type="duplicateValues" dxfId="147" priority="71"/>
  </conditionalFormatting>
  <conditionalFormatting sqref="D153">
    <cfRule type="cellIs" dxfId="146" priority="68" stopIfTrue="1" operator="lessThan">
      <formula>0</formula>
    </cfRule>
  </conditionalFormatting>
  <conditionalFormatting sqref="C153">
    <cfRule type="cellIs" dxfId="145" priority="67" stopIfTrue="1" operator="lessThan">
      <formula>0</formula>
    </cfRule>
  </conditionalFormatting>
  <conditionalFormatting sqref="E153">
    <cfRule type="cellIs" dxfId="144" priority="66" stopIfTrue="1" operator="lessThan">
      <formula>0</formula>
    </cfRule>
  </conditionalFormatting>
  <conditionalFormatting sqref="F153">
    <cfRule type="cellIs" dxfId="143" priority="65" stopIfTrue="1" operator="lessThan">
      <formula>0</formula>
    </cfRule>
  </conditionalFormatting>
  <conditionalFormatting sqref="F280:F283">
    <cfRule type="cellIs" dxfId="142" priority="63" stopIfTrue="1" operator="lessThan">
      <formula>0</formula>
    </cfRule>
  </conditionalFormatting>
  <conditionalFormatting sqref="A413:B413 I413:DY413">
    <cfRule type="cellIs" dxfId="141" priority="62" stopIfTrue="1" operator="lessThan">
      <formula>0</formula>
    </cfRule>
  </conditionalFormatting>
  <conditionalFormatting sqref="A413">
    <cfRule type="duplicateValues" dxfId="140" priority="61"/>
  </conditionalFormatting>
  <conditionalFormatting sqref="A413">
    <cfRule type="duplicateValues" dxfId="139" priority="60"/>
  </conditionalFormatting>
  <conditionalFormatting sqref="G413">
    <cfRule type="cellIs" dxfId="138" priority="59" stopIfTrue="1" operator="lessThan">
      <formula>0</formula>
    </cfRule>
  </conditionalFormatting>
  <conditionalFormatting sqref="H413">
    <cfRule type="cellIs" dxfId="137" priority="58" stopIfTrue="1" operator="lessThan">
      <formula>0</formula>
    </cfRule>
  </conditionalFormatting>
  <conditionalFormatting sqref="D413">
    <cfRule type="cellIs" dxfId="136" priority="57" stopIfTrue="1" operator="lessThan">
      <formula>0</formula>
    </cfRule>
  </conditionalFormatting>
  <conditionalFormatting sqref="C413">
    <cfRule type="cellIs" dxfId="135" priority="56" stopIfTrue="1" operator="lessThan">
      <formula>0</formula>
    </cfRule>
  </conditionalFormatting>
  <conditionalFormatting sqref="E413">
    <cfRule type="cellIs" dxfId="134" priority="55" stopIfTrue="1" operator="lessThan">
      <formula>0</formula>
    </cfRule>
  </conditionalFormatting>
  <conditionalFormatting sqref="F413">
    <cfRule type="cellIs" dxfId="133" priority="54" stopIfTrue="1" operator="lessThan">
      <formula>0</formula>
    </cfRule>
  </conditionalFormatting>
  <conditionalFormatting sqref="B410 I410:DY410">
    <cfRule type="cellIs" dxfId="132" priority="53" stopIfTrue="1" operator="lessThan">
      <formula>0</formula>
    </cfRule>
  </conditionalFormatting>
  <conditionalFormatting sqref="G410">
    <cfRule type="cellIs" dxfId="131" priority="50" stopIfTrue="1" operator="lessThan">
      <formula>0</formula>
    </cfRule>
  </conditionalFormatting>
  <conditionalFormatting sqref="H410">
    <cfRule type="cellIs" dxfId="130" priority="49" stopIfTrue="1" operator="lessThan">
      <formula>0</formula>
    </cfRule>
  </conditionalFormatting>
  <conditionalFormatting sqref="D410">
    <cfRule type="cellIs" dxfId="129" priority="48" stopIfTrue="1" operator="lessThan">
      <formula>0</formula>
    </cfRule>
  </conditionalFormatting>
  <conditionalFormatting sqref="C410">
    <cfRule type="cellIs" dxfId="128" priority="47" stopIfTrue="1" operator="lessThan">
      <formula>0</formula>
    </cfRule>
  </conditionalFormatting>
  <conditionalFormatting sqref="E410">
    <cfRule type="cellIs" dxfId="127" priority="46" stopIfTrue="1" operator="lessThan">
      <formula>0</formula>
    </cfRule>
  </conditionalFormatting>
  <conditionalFormatting sqref="F410">
    <cfRule type="cellIs" dxfId="126" priority="45" stopIfTrue="1" operator="lessThan">
      <formula>0</formula>
    </cfRule>
  </conditionalFormatting>
  <conditionalFormatting sqref="A410">
    <cfRule type="cellIs" dxfId="125" priority="44" stopIfTrue="1" operator="lessThan">
      <formula>0</formula>
    </cfRule>
  </conditionalFormatting>
  <conditionalFormatting sqref="A410">
    <cfRule type="duplicateValues" dxfId="124" priority="43"/>
  </conditionalFormatting>
  <conditionalFormatting sqref="A410">
    <cfRule type="duplicateValues" dxfId="123" priority="42"/>
  </conditionalFormatting>
  <conditionalFormatting sqref="D352">
    <cfRule type="cellIs" dxfId="122" priority="37" stopIfTrue="1" operator="lessThan">
      <formula>0</formula>
    </cfRule>
  </conditionalFormatting>
  <conditionalFormatting sqref="E352">
    <cfRule type="cellIs" dxfId="121" priority="35" stopIfTrue="1" operator="lessThan">
      <formula>0</formula>
    </cfRule>
  </conditionalFormatting>
  <conditionalFormatting sqref="F352">
    <cfRule type="cellIs" dxfId="120" priority="34" stopIfTrue="1" operator="lessThan">
      <formula>0</formula>
    </cfRule>
  </conditionalFormatting>
  <conditionalFormatting sqref="A352:B352 I352:DY352">
    <cfRule type="cellIs" dxfId="119" priority="40" stopIfTrue="1" operator="lessThan">
      <formula>0</formula>
    </cfRule>
  </conditionalFormatting>
  <conditionalFormatting sqref="A352">
    <cfRule type="duplicateValues" dxfId="118" priority="41"/>
  </conditionalFormatting>
  <conditionalFormatting sqref="H352">
    <cfRule type="cellIs" dxfId="117" priority="39" stopIfTrue="1" operator="lessThan">
      <formula>0</formula>
    </cfRule>
  </conditionalFormatting>
  <conditionalFormatting sqref="G352">
    <cfRule type="cellIs" dxfId="116" priority="38" stopIfTrue="1" operator="lessThan">
      <formula>0</formula>
    </cfRule>
  </conditionalFormatting>
  <conditionalFormatting sqref="C352">
    <cfRule type="cellIs" dxfId="115" priority="36" stopIfTrue="1" operator="lessThan">
      <formula>0</formula>
    </cfRule>
  </conditionalFormatting>
  <conditionalFormatting sqref="A303:B303 I303:DY303">
    <cfRule type="cellIs" dxfId="114" priority="32" stopIfTrue="1" operator="lessThan">
      <formula>0</formula>
    </cfRule>
  </conditionalFormatting>
  <conditionalFormatting sqref="A303">
    <cfRule type="duplicateValues" dxfId="113" priority="33"/>
  </conditionalFormatting>
  <conditionalFormatting sqref="H303">
    <cfRule type="cellIs" dxfId="112" priority="31" stopIfTrue="1" operator="lessThan">
      <formula>0</formula>
    </cfRule>
  </conditionalFormatting>
  <conditionalFormatting sqref="G303">
    <cfRule type="cellIs" dxfId="111" priority="30" stopIfTrue="1" operator="lessThan">
      <formula>0</formula>
    </cfRule>
  </conditionalFormatting>
  <conditionalFormatting sqref="D303">
    <cfRule type="cellIs" dxfId="110" priority="29" stopIfTrue="1" operator="lessThan">
      <formula>0</formula>
    </cfRule>
  </conditionalFormatting>
  <conditionalFormatting sqref="C303">
    <cfRule type="cellIs" dxfId="109" priority="28" stopIfTrue="1" operator="lessThan">
      <formula>0</formula>
    </cfRule>
  </conditionalFormatting>
  <conditionalFormatting sqref="E303">
    <cfRule type="cellIs" dxfId="108" priority="27" stopIfTrue="1" operator="lessThan">
      <formula>0</formula>
    </cfRule>
  </conditionalFormatting>
  <conditionalFormatting sqref="F303">
    <cfRule type="cellIs" dxfId="107" priority="26" stopIfTrue="1" operator="lessThan">
      <formula>0</formula>
    </cfRule>
  </conditionalFormatting>
  <conditionalFormatting sqref="A296:B296 I296:DY296">
    <cfRule type="cellIs" dxfId="106" priority="24" stopIfTrue="1" operator="lessThan">
      <formula>0</formula>
    </cfRule>
  </conditionalFormatting>
  <conditionalFormatting sqref="A296">
    <cfRule type="duplicateValues" dxfId="105" priority="25"/>
  </conditionalFormatting>
  <conditionalFormatting sqref="H296">
    <cfRule type="cellIs" dxfId="104" priority="23" stopIfTrue="1" operator="lessThan">
      <formula>0</formula>
    </cfRule>
  </conditionalFormatting>
  <conditionalFormatting sqref="G296">
    <cfRule type="cellIs" dxfId="103" priority="22" stopIfTrue="1" operator="lessThan">
      <formula>0</formula>
    </cfRule>
  </conditionalFormatting>
  <conditionalFormatting sqref="D296">
    <cfRule type="cellIs" dxfId="102" priority="21" stopIfTrue="1" operator="lessThan">
      <formula>0</formula>
    </cfRule>
  </conditionalFormatting>
  <conditionalFormatting sqref="C296">
    <cfRule type="cellIs" dxfId="101" priority="20" stopIfTrue="1" operator="lessThan">
      <formula>0</formula>
    </cfRule>
  </conditionalFormatting>
  <conditionalFormatting sqref="E296">
    <cfRule type="cellIs" dxfId="100" priority="19" stopIfTrue="1" operator="lessThan">
      <formula>0</formula>
    </cfRule>
  </conditionalFormatting>
  <conditionalFormatting sqref="F296">
    <cfRule type="cellIs" dxfId="99" priority="18" stopIfTrue="1" operator="lessThan">
      <formula>0</formula>
    </cfRule>
  </conditionalFormatting>
  <conditionalFormatting sqref="A295:B295 I295:DY295">
    <cfRule type="cellIs" dxfId="98" priority="16" stopIfTrue="1" operator="lessThan">
      <formula>0</formula>
    </cfRule>
  </conditionalFormatting>
  <conditionalFormatting sqref="A295">
    <cfRule type="duplicateValues" dxfId="97" priority="17"/>
  </conditionalFormatting>
  <conditionalFormatting sqref="H295">
    <cfRule type="cellIs" dxfId="96" priority="15" stopIfTrue="1" operator="lessThan">
      <formula>0</formula>
    </cfRule>
  </conditionalFormatting>
  <conditionalFormatting sqref="G295">
    <cfRule type="cellIs" dxfId="95" priority="14" stopIfTrue="1" operator="lessThan">
      <formula>0</formula>
    </cfRule>
  </conditionalFormatting>
  <conditionalFormatting sqref="D295">
    <cfRule type="cellIs" dxfId="94" priority="13" stopIfTrue="1" operator="lessThan">
      <formula>0</formula>
    </cfRule>
  </conditionalFormatting>
  <conditionalFormatting sqref="C295">
    <cfRule type="cellIs" dxfId="93" priority="12" stopIfTrue="1" operator="lessThan">
      <formula>0</formula>
    </cfRule>
  </conditionalFormatting>
  <conditionalFormatting sqref="E295">
    <cfRule type="cellIs" dxfId="92" priority="11" stopIfTrue="1" operator="lessThan">
      <formula>0</formula>
    </cfRule>
  </conditionalFormatting>
  <conditionalFormatting sqref="F295">
    <cfRule type="cellIs" dxfId="91" priority="10" stopIfTrue="1" operator="lessThan">
      <formula>0</formula>
    </cfRule>
  </conditionalFormatting>
  <conditionalFormatting sqref="A279:B279 I279:DY279">
    <cfRule type="cellIs" dxfId="90" priority="7" stopIfTrue="1" operator="lessThan">
      <formula>0</formula>
    </cfRule>
  </conditionalFormatting>
  <conditionalFormatting sqref="H279">
    <cfRule type="cellIs" dxfId="89" priority="6" stopIfTrue="1" operator="lessThan">
      <formula>0</formula>
    </cfRule>
  </conditionalFormatting>
  <conditionalFormatting sqref="G279">
    <cfRule type="cellIs" dxfId="88" priority="5" stopIfTrue="1" operator="lessThan">
      <formula>0</formula>
    </cfRule>
  </conditionalFormatting>
  <conditionalFormatting sqref="A279">
    <cfRule type="duplicateValues" dxfId="87" priority="8"/>
  </conditionalFormatting>
  <conditionalFormatting sqref="A279">
    <cfRule type="duplicateValues" dxfId="86" priority="9"/>
  </conditionalFormatting>
  <conditionalFormatting sqref="D279">
    <cfRule type="cellIs" dxfId="85" priority="4" stopIfTrue="1" operator="lessThan">
      <formula>0</formula>
    </cfRule>
  </conditionalFormatting>
  <conditionalFormatting sqref="C279">
    <cfRule type="cellIs" dxfId="84" priority="3" stopIfTrue="1" operator="lessThan">
      <formula>0</formula>
    </cfRule>
  </conditionalFormatting>
  <conditionalFormatting sqref="E279">
    <cfRule type="cellIs" dxfId="83" priority="2" stopIfTrue="1" operator="lessThan">
      <formula>0</formula>
    </cfRule>
  </conditionalFormatting>
  <conditionalFormatting sqref="F279">
    <cfRule type="cellIs" dxfId="82" priority="1" stopIfTrue="1" operator="lessThan">
      <formula>0</formula>
    </cfRule>
  </conditionalFormatting>
  <pageMargins left="0.70866141732283472" right="0.70866141732283472" top="0.74803149606299213" bottom="0.74803149606299213" header="0.31496062992125984" footer="0.31496062992125984"/>
  <pageSetup paperSize="5" scale="93" fitToHeight="0" orientation="portrait" r:id="rId1"/>
  <headerFooter>
    <oddFooter>&amp;L&amp;F&amp;CPage &amp;P of &amp;N&amp;RPrinted on &amp;D at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opLeftCell="A4" zoomScale="130" zoomScaleNormal="130" workbookViewId="0">
      <selection activeCell="I19" sqref="I19"/>
    </sheetView>
  </sheetViews>
  <sheetFormatPr defaultColWidth="8.85546875" defaultRowHeight="15" x14ac:dyDescent="0.25"/>
  <cols>
    <col min="1" max="1" width="29.5703125" customWidth="1"/>
    <col min="2" max="2" width="0" hidden="1" customWidth="1"/>
    <col min="3" max="3" width="10.5703125" bestFit="1" customWidth="1"/>
    <col min="4" max="6" width="11.28515625" bestFit="1" customWidth="1"/>
    <col min="7" max="7" width="11.28515625" style="7" bestFit="1" customWidth="1"/>
    <col min="8" max="8" width="11.28515625" style="384" customWidth="1"/>
    <col min="9" max="9" width="11.28515625" bestFit="1" customWidth="1"/>
    <col min="11" max="11" width="14.85546875" bestFit="1" customWidth="1"/>
    <col min="12" max="13" width="10.5703125" bestFit="1" customWidth="1"/>
    <col min="14" max="14" width="11.28515625" bestFit="1" customWidth="1"/>
    <col min="15" max="15" width="15.42578125" customWidth="1"/>
    <col min="16" max="16" width="9.7109375" bestFit="1" customWidth="1"/>
    <col min="17" max="17" width="11.140625" bestFit="1" customWidth="1"/>
  </cols>
  <sheetData>
    <row r="1" spans="1:11" s="7" customFormat="1" ht="26.25" x14ac:dyDescent="0.25">
      <c r="A1" s="844" t="s">
        <v>425</v>
      </c>
      <c r="B1" s="845"/>
      <c r="C1" s="845"/>
      <c r="D1" s="845"/>
      <c r="E1" s="845"/>
      <c r="F1" s="845"/>
      <c r="G1" s="325"/>
      <c r="H1" s="737"/>
    </row>
    <row r="2" spans="1:11" s="7" customFormat="1" ht="15.75" thickBot="1" x14ac:dyDescent="0.3">
      <c r="H2" s="384"/>
    </row>
    <row r="3" spans="1:11" x14ac:dyDescent="0.25">
      <c r="A3" s="304" t="s">
        <v>413</v>
      </c>
      <c r="B3" s="305"/>
      <c r="C3" s="305"/>
      <c r="D3" s="305"/>
      <c r="E3" s="305"/>
      <c r="F3" s="305"/>
      <c r="G3" s="305"/>
      <c r="H3" s="305"/>
      <c r="I3" s="305"/>
      <c r="J3" s="305"/>
      <c r="K3" s="306"/>
    </row>
    <row r="4" spans="1:11" ht="15.75" thickBot="1" x14ac:dyDescent="0.3">
      <c r="A4" s="307"/>
      <c r="B4" s="308"/>
      <c r="C4" s="308"/>
      <c r="D4" s="308"/>
      <c r="E4" s="308"/>
      <c r="F4" s="308"/>
      <c r="G4" s="308"/>
      <c r="H4" s="308"/>
      <c r="I4" s="308"/>
      <c r="J4" s="308"/>
      <c r="K4" s="309"/>
    </row>
    <row r="5" spans="1:11" x14ac:dyDescent="0.25">
      <c r="A5" s="310"/>
      <c r="B5" s="7"/>
      <c r="C5" s="7"/>
      <c r="D5" s="7"/>
      <c r="E5" s="7"/>
      <c r="F5" s="7"/>
      <c r="I5" s="7"/>
      <c r="J5" s="7"/>
      <c r="K5" s="7"/>
    </row>
    <row r="6" spans="1:11" x14ac:dyDescent="0.25">
      <c r="A6" s="311" t="s">
        <v>414</v>
      </c>
      <c r="B6" s="312"/>
      <c r="C6" s="312"/>
      <c r="D6" s="7"/>
      <c r="E6" s="7"/>
      <c r="F6" s="7"/>
      <c r="I6" s="7"/>
      <c r="J6" s="7"/>
      <c r="K6" s="7"/>
    </row>
    <row r="7" spans="1:11" x14ac:dyDescent="0.25">
      <c r="A7" s="312" t="s">
        <v>415</v>
      </c>
      <c r="B7" s="312"/>
      <c r="C7" s="312"/>
      <c r="D7" s="7"/>
      <c r="E7" s="7"/>
      <c r="F7" s="7"/>
      <c r="I7" s="7"/>
      <c r="J7" s="7"/>
      <c r="K7" s="7"/>
    </row>
    <row r="8" spans="1:11" ht="15.75" thickBot="1" x14ac:dyDescent="0.3">
      <c r="A8" s="7"/>
      <c r="B8" s="7"/>
      <c r="C8" s="7"/>
      <c r="D8" s="7"/>
      <c r="E8" s="5"/>
      <c r="F8" s="7"/>
      <c r="I8" s="7"/>
      <c r="J8" s="7"/>
      <c r="K8" s="7"/>
    </row>
    <row r="9" spans="1:11" x14ac:dyDescent="0.25">
      <c r="A9" s="537"/>
      <c r="B9" s="7"/>
      <c r="C9" s="439" t="s">
        <v>416</v>
      </c>
      <c r="D9" s="439" t="s">
        <v>416</v>
      </c>
      <c r="E9" s="439" t="s">
        <v>416</v>
      </c>
      <c r="F9" s="583" t="s">
        <v>416</v>
      </c>
      <c r="G9" s="586" t="s">
        <v>198</v>
      </c>
      <c r="H9" s="758" t="s">
        <v>621</v>
      </c>
      <c r="I9" s="337" t="s">
        <v>426</v>
      </c>
      <c r="J9" s="7"/>
    </row>
    <row r="10" spans="1:11" ht="15.75" thickBot="1" x14ac:dyDescent="0.3">
      <c r="A10" s="538" t="s">
        <v>0</v>
      </c>
      <c r="B10" s="7"/>
      <c r="C10" s="424" t="s">
        <v>417</v>
      </c>
      <c r="D10" s="424" t="s">
        <v>418</v>
      </c>
      <c r="E10" s="535" t="s">
        <v>400</v>
      </c>
      <c r="F10" s="584" t="s">
        <v>419</v>
      </c>
      <c r="G10" s="587" t="s">
        <v>424</v>
      </c>
      <c r="H10" s="759" t="s">
        <v>424</v>
      </c>
      <c r="I10" s="338" t="s">
        <v>420</v>
      </c>
      <c r="J10" s="7"/>
      <c r="K10" s="597">
        <v>-141890</v>
      </c>
    </row>
    <row r="11" spans="1:11" x14ac:dyDescent="0.25">
      <c r="A11" s="539" t="s">
        <v>421</v>
      </c>
      <c r="B11" s="528"/>
      <c r="C11" s="536">
        <v>103533</v>
      </c>
      <c r="D11" s="533">
        <v>103262</v>
      </c>
      <c r="E11" s="533">
        <v>-205266</v>
      </c>
      <c r="F11" s="533">
        <v>2486</v>
      </c>
      <c r="G11" s="532">
        <v>43688.252053561155</v>
      </c>
      <c r="H11" s="533">
        <f>Summary!C21</f>
        <v>46194.840621121926</v>
      </c>
      <c r="I11" s="529">
        <f>SUM(C11:H11)-G11</f>
        <v>50209.840621121926</v>
      </c>
      <c r="J11" s="7"/>
      <c r="K11" s="597" t="e">
        <v>#REF!</v>
      </c>
    </row>
    <row r="12" spans="1:11" x14ac:dyDescent="0.25">
      <c r="A12" s="539" t="s">
        <v>286</v>
      </c>
      <c r="B12" s="528"/>
      <c r="C12" s="534">
        <v>-448</v>
      </c>
      <c r="D12" s="533">
        <v>27497</v>
      </c>
      <c r="E12" s="533">
        <v>-52596</v>
      </c>
      <c r="F12" s="533">
        <v>1777</v>
      </c>
      <c r="G12" s="533">
        <v>-7936.9104794000159</v>
      </c>
      <c r="H12" s="533">
        <f>Summary!N21</f>
        <v>3523.1343228000042</v>
      </c>
      <c r="I12" s="529">
        <f t="shared" ref="I12:I15" si="0">SUM(C12:H12)-G12</f>
        <v>-20246.865677199996</v>
      </c>
      <c r="J12" s="7"/>
    </row>
    <row r="13" spans="1:11" x14ac:dyDescent="0.25">
      <c r="A13" s="539" t="s">
        <v>285</v>
      </c>
      <c r="B13" s="528"/>
      <c r="C13" s="534">
        <v>26320</v>
      </c>
      <c r="D13" s="533">
        <v>18740</v>
      </c>
      <c r="E13" s="533">
        <v>-15279</v>
      </c>
      <c r="F13" s="533">
        <v>-32543</v>
      </c>
      <c r="G13" s="533">
        <v>-7941.9781151999778</v>
      </c>
      <c r="H13" s="533">
        <v>-2407.3232435999962</v>
      </c>
      <c r="I13" s="529">
        <f t="shared" si="0"/>
        <v>-5169.3232435999962</v>
      </c>
      <c r="J13" s="7"/>
    </row>
    <row r="14" spans="1:11" x14ac:dyDescent="0.25">
      <c r="A14" s="539" t="s">
        <v>399</v>
      </c>
      <c r="B14" s="528"/>
      <c r="C14" s="534">
        <v>-1713</v>
      </c>
      <c r="D14" s="533">
        <v>17617</v>
      </c>
      <c r="E14" s="533">
        <v>2694</v>
      </c>
      <c r="F14" s="533">
        <v>3046</v>
      </c>
      <c r="G14" s="533">
        <v>5224.1202671999927</v>
      </c>
      <c r="H14" s="533">
        <f>Summary!S21</f>
        <v>5224.1202671999927</v>
      </c>
      <c r="I14" s="529">
        <f t="shared" si="0"/>
        <v>26868.120267199993</v>
      </c>
      <c r="J14" s="7"/>
    </row>
    <row r="15" spans="1:11" ht="15.75" thickBot="1" x14ac:dyDescent="0.3">
      <c r="A15" s="539" t="s">
        <v>288</v>
      </c>
      <c r="B15" s="528"/>
      <c r="C15" s="534">
        <v>27710</v>
      </c>
      <c r="D15" s="533">
        <v>-6206</v>
      </c>
      <c r="E15" s="533">
        <v>-78131</v>
      </c>
      <c r="F15" s="533">
        <v>-84390</v>
      </c>
      <c r="G15" s="533">
        <v>495</v>
      </c>
      <c r="H15" s="533">
        <f>Summary!X20</f>
        <v>843.04281920002541</v>
      </c>
      <c r="I15" s="529">
        <f t="shared" si="0"/>
        <v>-140173.95718079997</v>
      </c>
      <c r="J15" s="7"/>
    </row>
    <row r="16" spans="1:11" ht="15.75" thickBot="1" x14ac:dyDescent="0.3">
      <c r="A16" s="541" t="s">
        <v>160</v>
      </c>
      <c r="B16" s="589"/>
      <c r="C16" s="590">
        <v>155402</v>
      </c>
      <c r="D16" s="591">
        <v>160910</v>
      </c>
      <c r="E16" s="591">
        <v>-348578</v>
      </c>
      <c r="F16" s="591">
        <v>-109624</v>
      </c>
      <c r="G16" s="591">
        <v>33528.483726161154</v>
      </c>
      <c r="H16" s="591">
        <f>SUM(H11:H15)</f>
        <v>53377.814786721952</v>
      </c>
      <c r="I16" s="540">
        <f>SUM(I11:I15)</f>
        <v>-88512.185213278048</v>
      </c>
      <c r="J16" s="7"/>
    </row>
    <row r="17" spans="1:10" ht="15.75" thickBot="1" x14ac:dyDescent="0.3">
      <c r="A17" s="539" t="s">
        <v>422</v>
      </c>
      <c r="B17" s="528"/>
      <c r="C17" s="534">
        <v>-4599</v>
      </c>
      <c r="D17" s="533">
        <v>-31091</v>
      </c>
      <c r="E17" s="533">
        <v>-15694</v>
      </c>
      <c r="F17" s="533">
        <v>0</v>
      </c>
      <c r="G17" s="533">
        <v>0</v>
      </c>
      <c r="H17" s="533"/>
      <c r="I17" s="530">
        <v>-51384</v>
      </c>
      <c r="J17" s="7"/>
    </row>
    <row r="18" spans="1:10" ht="15.75" thickBot="1" x14ac:dyDescent="0.3">
      <c r="A18" s="592" t="s">
        <v>160</v>
      </c>
      <c r="B18" s="593"/>
      <c r="C18" s="594">
        <v>150803</v>
      </c>
      <c r="D18" s="595">
        <v>129819</v>
      </c>
      <c r="E18" s="596">
        <v>-364272</v>
      </c>
      <c r="F18" s="585">
        <v>-109624</v>
      </c>
      <c r="G18" s="588">
        <v>33528.483726161154</v>
      </c>
      <c r="H18" s="588">
        <f>H16+H17</f>
        <v>53377.814786721952</v>
      </c>
      <c r="I18" s="531">
        <f>I16+I17</f>
        <v>-139896.18521327805</v>
      </c>
    </row>
    <row r="19" spans="1:10" x14ac:dyDescent="0.25">
      <c r="A19" s="7"/>
      <c r="B19" s="7"/>
      <c r="C19" s="7"/>
      <c r="D19" s="7"/>
      <c r="E19" s="7"/>
      <c r="F19" s="7"/>
      <c r="I19" s="7"/>
    </row>
    <row r="20" spans="1:10" x14ac:dyDescent="0.25">
      <c r="C20" s="384"/>
      <c r="G20"/>
    </row>
  </sheetData>
  <mergeCells count="1">
    <mergeCell ref="A1:F1"/>
  </mergeCells>
  <conditionalFormatting sqref="F9:F10">
    <cfRule type="cellIs" dxfId="81" priority="5" stopIfTrue="1" operator="lessThan">
      <formula>0</formula>
    </cfRule>
  </conditionalFormatting>
  <conditionalFormatting sqref="F18">
    <cfRule type="cellIs" dxfId="80" priority="4" stopIfTrue="1" operator="lessThan">
      <formula>0</formula>
    </cfRule>
  </conditionalFormatting>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opLeftCell="A11" workbookViewId="0">
      <selection activeCell="C21" sqref="C21"/>
    </sheetView>
  </sheetViews>
  <sheetFormatPr defaultColWidth="14.42578125" defaultRowHeight="15" x14ac:dyDescent="0.25"/>
  <cols>
    <col min="1" max="1" width="55.42578125" style="60" customWidth="1"/>
    <col min="2" max="2" width="12.7109375" style="60" bestFit="1" customWidth="1"/>
    <col min="3" max="3" width="65.5703125" style="60" customWidth="1"/>
    <col min="4" max="4" width="9" style="60" customWidth="1"/>
    <col min="5" max="5" width="5.42578125" style="60" customWidth="1"/>
    <col min="6" max="6" width="4.28515625" style="60" customWidth="1"/>
    <col min="7" max="7" width="33.85546875" style="60" customWidth="1"/>
    <col min="8" max="16384" width="14.42578125" style="60"/>
  </cols>
  <sheetData>
    <row r="1" spans="1:8" ht="27" customHeight="1" x14ac:dyDescent="0.25">
      <c r="A1" s="844" t="s">
        <v>457</v>
      </c>
      <c r="B1" s="845"/>
      <c r="C1" s="845"/>
    </row>
    <row r="2" spans="1:8" ht="15.75" x14ac:dyDescent="0.25">
      <c r="A2" s="117" t="s">
        <v>454</v>
      </c>
      <c r="B2" s="122"/>
      <c r="C2" s="122"/>
    </row>
    <row r="3" spans="1:8" ht="15.75" x14ac:dyDescent="0.25">
      <c r="A3" s="117" t="s">
        <v>458</v>
      </c>
      <c r="B3" s="122"/>
      <c r="C3" s="122"/>
    </row>
    <row r="4" spans="1:8" ht="15.75" x14ac:dyDescent="0.25">
      <c r="A4" s="117"/>
      <c r="B4" s="122"/>
      <c r="C4" s="122"/>
    </row>
    <row r="5" spans="1:8" ht="15.75" x14ac:dyDescent="0.25">
      <c r="A5" s="117"/>
      <c r="B5" s="122"/>
      <c r="C5" s="122"/>
    </row>
    <row r="6" spans="1:8" ht="18.75" thickBot="1" x14ac:dyDescent="0.3">
      <c r="A6" s="271"/>
      <c r="B6" s="272" t="s">
        <v>158</v>
      </c>
      <c r="C6" s="272" t="s">
        <v>157</v>
      </c>
    </row>
    <row r="7" spans="1:8" s="102" customFormat="1" ht="15.75" thickBot="1" x14ac:dyDescent="0.3">
      <c r="A7" s="273" t="s">
        <v>459</v>
      </c>
      <c r="B7" s="274"/>
      <c r="C7" s="275"/>
    </row>
    <row r="8" spans="1:8" s="102" customFormat="1" x14ac:dyDescent="0.25">
      <c r="A8" s="276" t="s">
        <v>460</v>
      </c>
      <c r="B8" s="277">
        <v>22000</v>
      </c>
      <c r="C8" s="279" t="s">
        <v>462</v>
      </c>
      <c r="D8" s="103"/>
      <c r="G8" s="104"/>
    </row>
    <row r="9" spans="1:8" s="102" customFormat="1" ht="15.75" thickBot="1" x14ac:dyDescent="0.3">
      <c r="A9" s="280" t="s">
        <v>461</v>
      </c>
      <c r="B9" s="277">
        <v>9000</v>
      </c>
      <c r="C9" s="279" t="s">
        <v>463</v>
      </c>
      <c r="F9" s="104"/>
    </row>
    <row r="10" spans="1:8" s="102" customFormat="1" ht="15.75" thickBot="1" x14ac:dyDescent="0.3">
      <c r="A10" s="282" t="s">
        <v>324</v>
      </c>
      <c r="B10" s="283">
        <v>31000</v>
      </c>
      <c r="C10" s="285"/>
      <c r="F10" s="104"/>
      <c r="G10" s="102">
        <v>7</v>
      </c>
    </row>
    <row r="11" spans="1:8" s="102" customFormat="1" ht="15.75" thickBot="1" x14ac:dyDescent="0.3">
      <c r="A11" s="273" t="s">
        <v>464</v>
      </c>
      <c r="B11" s="286"/>
      <c r="C11" s="287"/>
      <c r="E11" s="105"/>
      <c r="F11" s="104"/>
    </row>
    <row r="12" spans="1:8" s="102" customFormat="1" x14ac:dyDescent="0.25">
      <c r="A12" s="280" t="s">
        <v>468</v>
      </c>
      <c r="B12" s="288">
        <v>720</v>
      </c>
      <c r="C12" s="295" t="s">
        <v>488</v>
      </c>
      <c r="D12" s="103"/>
      <c r="F12" s="105"/>
      <c r="H12" s="106"/>
    </row>
    <row r="13" spans="1:8" s="102" customFormat="1" x14ac:dyDescent="0.25">
      <c r="A13" s="280" t="s">
        <v>467</v>
      </c>
      <c r="B13" s="423">
        <v>720</v>
      </c>
      <c r="C13" s="295" t="s">
        <v>488</v>
      </c>
      <c r="D13" s="103"/>
      <c r="F13" s="105"/>
      <c r="H13" s="106"/>
    </row>
    <row r="14" spans="1:8" s="102" customFormat="1" x14ac:dyDescent="0.25">
      <c r="A14" s="280" t="s">
        <v>466</v>
      </c>
      <c r="B14" s="423">
        <v>720</v>
      </c>
      <c r="C14" s="295" t="s">
        <v>488</v>
      </c>
      <c r="D14" s="103"/>
      <c r="F14" s="105"/>
      <c r="H14" s="106"/>
    </row>
    <row r="15" spans="1:8" s="102" customFormat="1" x14ac:dyDescent="0.25">
      <c r="A15" s="280" t="s">
        <v>465</v>
      </c>
      <c r="B15" s="423">
        <v>720</v>
      </c>
      <c r="C15" s="295" t="s">
        <v>488</v>
      </c>
      <c r="D15" s="103"/>
      <c r="F15" s="105"/>
      <c r="H15" s="106"/>
    </row>
    <row r="16" spans="1:8" s="102" customFormat="1" x14ac:dyDescent="0.25">
      <c r="A16" s="280" t="s">
        <v>469</v>
      </c>
      <c r="B16" s="423">
        <v>720</v>
      </c>
      <c r="C16" s="295" t="s">
        <v>488</v>
      </c>
      <c r="D16" s="103"/>
      <c r="F16" s="105"/>
      <c r="H16" s="106"/>
    </row>
    <row r="17" spans="1:8" s="102" customFormat="1" x14ac:dyDescent="0.25">
      <c r="A17" s="280" t="s">
        <v>470</v>
      </c>
      <c r="B17" s="423">
        <v>720</v>
      </c>
      <c r="C17" s="295" t="s">
        <v>488</v>
      </c>
      <c r="D17" s="103"/>
      <c r="F17" s="105"/>
      <c r="H17" s="106"/>
    </row>
    <row r="18" spans="1:8" s="102" customFormat="1" x14ac:dyDescent="0.25">
      <c r="A18" s="280" t="s">
        <v>471</v>
      </c>
      <c r="B18" s="423">
        <v>720</v>
      </c>
      <c r="C18" s="295" t="s">
        <v>488</v>
      </c>
      <c r="D18" s="103"/>
      <c r="F18" s="105"/>
      <c r="H18" s="106"/>
    </row>
    <row r="19" spans="1:8" s="102" customFormat="1" ht="15.75" thickBot="1" x14ac:dyDescent="0.3">
      <c r="A19" s="276" t="s">
        <v>472</v>
      </c>
      <c r="B19" s="423">
        <v>720</v>
      </c>
      <c r="C19" s="295" t="s">
        <v>488</v>
      </c>
      <c r="D19" s="103"/>
      <c r="F19" s="105"/>
    </row>
    <row r="20" spans="1:8" s="102" customFormat="1" ht="15.75" thickBot="1" x14ac:dyDescent="0.3">
      <c r="A20" s="291" t="s">
        <v>324</v>
      </c>
      <c r="B20" s="292">
        <v>5760</v>
      </c>
      <c r="C20" s="294"/>
      <c r="D20" s="103"/>
      <c r="F20" s="105"/>
    </row>
    <row r="21" spans="1:8" s="102" customFormat="1" ht="15.75" thickBot="1" x14ac:dyDescent="0.3">
      <c r="A21" s="273" t="s">
        <v>473</v>
      </c>
      <c r="B21" s="286"/>
      <c r="C21" s="287"/>
    </row>
    <row r="22" spans="1:8" s="102" customFormat="1" x14ac:dyDescent="0.25">
      <c r="A22" s="280" t="s">
        <v>503</v>
      </c>
      <c r="B22" s="288">
        <v>1200</v>
      </c>
      <c r="C22" s="295" t="s">
        <v>484</v>
      </c>
    </row>
    <row r="23" spans="1:8" s="102" customFormat="1" x14ac:dyDescent="0.25">
      <c r="A23" s="280" t="s">
        <v>503</v>
      </c>
      <c r="B23" s="288">
        <v>720</v>
      </c>
      <c r="C23" s="295" t="s">
        <v>485</v>
      </c>
    </row>
    <row r="24" spans="1:8" s="601" customFormat="1" x14ac:dyDescent="0.25">
      <c r="A24" s="598" t="s">
        <v>531</v>
      </c>
      <c r="B24" s="599">
        <v>160</v>
      </c>
      <c r="C24" s="600" t="s">
        <v>486</v>
      </c>
    </row>
    <row r="25" spans="1:8" s="601" customFormat="1" x14ac:dyDescent="0.25">
      <c r="A25" s="598" t="s">
        <v>532</v>
      </c>
      <c r="B25" s="599">
        <v>160</v>
      </c>
      <c r="C25" s="600" t="s">
        <v>486</v>
      </c>
    </row>
    <row r="26" spans="1:8" s="102" customFormat="1" x14ac:dyDescent="0.25">
      <c r="A26" s="280" t="s">
        <v>527</v>
      </c>
      <c r="B26" s="423">
        <v>480</v>
      </c>
      <c r="C26" s="295" t="s">
        <v>486</v>
      </c>
    </row>
    <row r="27" spans="1:8" s="605" customFormat="1" x14ac:dyDescent="0.25">
      <c r="A27" s="602" t="s">
        <v>528</v>
      </c>
      <c r="B27" s="603">
        <v>480</v>
      </c>
      <c r="C27" s="604" t="s">
        <v>485</v>
      </c>
    </row>
    <row r="28" spans="1:8" s="609" customFormat="1" x14ac:dyDescent="0.25">
      <c r="A28" s="606" t="s">
        <v>529</v>
      </c>
      <c r="B28" s="607">
        <v>480</v>
      </c>
      <c r="C28" s="608" t="s">
        <v>533</v>
      </c>
    </row>
    <row r="29" spans="1:8" s="605" customFormat="1" x14ac:dyDescent="0.25">
      <c r="A29" s="602" t="s">
        <v>530</v>
      </c>
      <c r="B29" s="603">
        <v>480</v>
      </c>
      <c r="C29" s="604" t="s">
        <v>486</v>
      </c>
    </row>
    <row r="30" spans="1:8" s="102" customFormat="1" ht="15.75" thickBot="1" x14ac:dyDescent="0.3">
      <c r="A30" s="296"/>
      <c r="B30" s="288"/>
      <c r="C30" s="295"/>
    </row>
    <row r="31" spans="1:8" s="102" customFormat="1" ht="15.75" thickBot="1" x14ac:dyDescent="0.3">
      <c r="A31" s="297" t="s">
        <v>324</v>
      </c>
      <c r="B31" s="292">
        <v>4160</v>
      </c>
      <c r="C31" s="298"/>
    </row>
    <row r="32" spans="1:8" s="112" customFormat="1" ht="16.5" thickBot="1" x14ac:dyDescent="0.3">
      <c r="A32" s="113" t="s">
        <v>474</v>
      </c>
      <c r="B32" s="114">
        <v>40920</v>
      </c>
      <c r="C32" s="116"/>
    </row>
    <row r="39" spans="2:2" x14ac:dyDescent="0.25">
      <c r="B39" s="69"/>
    </row>
    <row r="40" spans="2:2" x14ac:dyDescent="0.25">
      <c r="B40" s="69"/>
    </row>
    <row r="41" spans="2:2" x14ac:dyDescent="0.25">
      <c r="B41" s="69"/>
    </row>
    <row r="42" spans="2:2" x14ac:dyDescent="0.25">
      <c r="B42" s="69"/>
    </row>
    <row r="43" spans="2:2" x14ac:dyDescent="0.25">
      <c r="B43" s="70"/>
    </row>
  </sheetData>
  <mergeCells count="1">
    <mergeCell ref="A1:C1"/>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opLeftCell="A21" workbookViewId="0">
      <selection activeCell="A21" sqref="A1:XFD1048576"/>
    </sheetView>
  </sheetViews>
  <sheetFormatPr defaultRowHeight="15" x14ac:dyDescent="0.25"/>
  <cols>
    <col min="1" max="1" width="5" style="362" customWidth="1"/>
    <col min="2" max="2" width="55.140625" style="362" bestFit="1" customWidth="1"/>
    <col min="3" max="3" width="9.85546875" style="362" hidden="1" customWidth="1"/>
    <col min="4" max="4" width="10.7109375" style="362" bestFit="1" customWidth="1"/>
    <col min="5" max="5" width="10.7109375" style="430" customWidth="1"/>
    <col min="6" max="6" width="11.42578125" style="362" hidden="1" customWidth="1"/>
    <col min="7" max="7" width="32.42578125" style="385" bestFit="1" customWidth="1"/>
    <col min="8" max="8" width="14" style="362" bestFit="1" customWidth="1"/>
    <col min="9" max="9" width="14" style="362" customWidth="1"/>
    <col min="10" max="10" width="14" style="362" bestFit="1" customWidth="1"/>
    <col min="11" max="14" width="10" style="362" bestFit="1" customWidth="1"/>
    <col min="15" max="15" width="9.140625" style="362"/>
    <col min="16" max="16" width="11" style="362" bestFit="1" customWidth="1"/>
    <col min="17" max="17" width="12" style="362" bestFit="1" customWidth="1"/>
    <col min="18" max="18" width="14.28515625" style="362" bestFit="1" customWidth="1"/>
    <col min="19" max="19" width="11" style="362" bestFit="1" customWidth="1"/>
    <col min="20" max="16384" width="9.140625" style="362"/>
  </cols>
  <sheetData>
    <row r="1" spans="1:7" ht="20.25" x14ac:dyDescent="0.25">
      <c r="A1" s="179"/>
      <c r="B1" s="354" t="s">
        <v>478</v>
      </c>
      <c r="C1" s="180"/>
      <c r="D1" s="180"/>
      <c r="E1" s="180"/>
      <c r="F1" s="180"/>
      <c r="G1" s="416"/>
    </row>
    <row r="2" spans="1:7" s="387" customFormat="1" ht="15.75" x14ac:dyDescent="0.25">
      <c r="A2" s="393"/>
      <c r="B2" s="456" t="s">
        <v>477</v>
      </c>
      <c r="C2" s="395"/>
      <c r="D2" s="394"/>
      <c r="E2" s="394"/>
      <c r="F2" s="394"/>
      <c r="G2" s="394"/>
    </row>
    <row r="3" spans="1:7" s="387" customFormat="1" ht="15.75" x14ac:dyDescent="0.25">
      <c r="A3" s="393"/>
      <c r="B3" s="394"/>
      <c r="C3" s="395"/>
      <c r="D3" s="394"/>
      <c r="E3" s="394"/>
      <c r="F3" s="394"/>
      <c r="G3" s="394"/>
    </row>
    <row r="4" spans="1:7" s="387" customFormat="1" ht="15.75" x14ac:dyDescent="0.25">
      <c r="A4" s="393"/>
      <c r="B4" s="394"/>
      <c r="C4" s="395"/>
      <c r="D4" s="394"/>
      <c r="E4" s="394"/>
      <c r="F4" s="394"/>
      <c r="G4" s="394"/>
    </row>
    <row r="5" spans="1:7" ht="25.5" x14ac:dyDescent="0.25">
      <c r="A5" s="138"/>
      <c r="B5" s="355" t="s">
        <v>390</v>
      </c>
      <c r="C5" s="457" t="s">
        <v>419</v>
      </c>
      <c r="D5" s="457" t="s">
        <v>424</v>
      </c>
      <c r="E5" s="620" t="s">
        <v>541</v>
      </c>
      <c r="F5" s="457" t="s">
        <v>479</v>
      </c>
      <c r="G5" s="406"/>
    </row>
    <row r="6" spans="1:7" ht="15.75" thickBot="1" x14ac:dyDescent="0.3">
      <c r="A6" s="61"/>
      <c r="B6" s="233"/>
      <c r="C6" s="170"/>
      <c r="D6" s="170"/>
      <c r="E6" s="170"/>
      <c r="F6" s="170"/>
      <c r="G6" s="402"/>
    </row>
    <row r="7" spans="1:7" ht="15.75" thickBot="1" x14ac:dyDescent="0.3">
      <c r="A7" s="143"/>
      <c r="B7" s="356" t="s">
        <v>159</v>
      </c>
      <c r="C7" s="169"/>
      <c r="D7" s="169"/>
      <c r="E7" s="169"/>
      <c r="F7" s="169"/>
      <c r="G7" s="403"/>
    </row>
    <row r="8" spans="1:7" x14ac:dyDescent="0.25">
      <c r="A8" s="61">
        <v>4070</v>
      </c>
      <c r="B8" s="233" t="s">
        <v>21</v>
      </c>
      <c r="C8" s="446">
        <v>182353</v>
      </c>
      <c r="D8" s="613">
        <v>222463</v>
      </c>
      <c r="E8" s="314">
        <v>227148</v>
      </c>
      <c r="F8" s="66">
        <v>40110</v>
      </c>
      <c r="G8" s="402"/>
    </row>
    <row r="9" spans="1:7" x14ac:dyDescent="0.25">
      <c r="A9" s="61">
        <v>4080</v>
      </c>
      <c r="B9" s="233" t="s">
        <v>22</v>
      </c>
      <c r="C9" s="65">
        <v>50000</v>
      </c>
      <c r="D9" s="440">
        <v>21000</v>
      </c>
      <c r="E9" s="314">
        <v>21000</v>
      </c>
      <c r="F9" s="66">
        <v>-29000</v>
      </c>
      <c r="G9" s="402" t="s">
        <v>432</v>
      </c>
    </row>
    <row r="10" spans="1:7" x14ac:dyDescent="0.25">
      <c r="A10" s="61">
        <v>4033</v>
      </c>
      <c r="B10" s="233" t="s">
        <v>16</v>
      </c>
      <c r="C10" s="65">
        <v>0</v>
      </c>
      <c r="D10" s="440">
        <v>0</v>
      </c>
      <c r="E10" s="314"/>
      <c r="F10" s="66">
        <v>0</v>
      </c>
      <c r="G10" s="402"/>
    </row>
    <row r="11" spans="1:7" ht="29.25" thickBot="1" x14ac:dyDescent="0.3">
      <c r="A11" s="61">
        <v>4023</v>
      </c>
      <c r="B11" s="205" t="s">
        <v>12</v>
      </c>
      <c r="C11" s="65">
        <v>0</v>
      </c>
      <c r="D11" s="322">
        <v>0</v>
      </c>
      <c r="E11" s="322"/>
      <c r="F11" s="151">
        <v>0</v>
      </c>
      <c r="G11" s="402" t="s">
        <v>561</v>
      </c>
    </row>
    <row r="12" spans="1:7" x14ac:dyDescent="0.25">
      <c r="A12" s="152"/>
      <c r="B12" s="357" t="s">
        <v>160</v>
      </c>
      <c r="C12" s="165">
        <v>232353</v>
      </c>
      <c r="D12" s="513">
        <v>243463</v>
      </c>
      <c r="E12" s="513">
        <v>248148</v>
      </c>
      <c r="F12" s="66">
        <v>11110</v>
      </c>
      <c r="G12" s="408"/>
    </row>
    <row r="13" spans="1:7" ht="15.75" thickBot="1" x14ac:dyDescent="0.3">
      <c r="A13" s="61"/>
      <c r="B13" s="205"/>
      <c r="C13" s="159"/>
      <c r="D13" s="322"/>
      <c r="E13" s="322"/>
      <c r="F13" s="66">
        <v>0</v>
      </c>
      <c r="G13" s="402"/>
    </row>
    <row r="14" spans="1:7" ht="15.75" thickBot="1" x14ac:dyDescent="0.3">
      <c r="A14" s="157"/>
      <c r="B14" s="358" t="s">
        <v>179</v>
      </c>
      <c r="C14" s="173">
        <v>232353</v>
      </c>
      <c r="D14" s="336">
        <v>243463</v>
      </c>
      <c r="E14" s="336">
        <v>248148</v>
      </c>
      <c r="F14" s="328">
        <v>11110</v>
      </c>
      <c r="G14" s="415"/>
    </row>
    <row r="15" spans="1:7" x14ac:dyDescent="0.25">
      <c r="A15" s="61"/>
      <c r="B15" s="233"/>
      <c r="C15" s="175"/>
      <c r="D15" s="175"/>
      <c r="E15" s="175"/>
      <c r="F15" s="175"/>
      <c r="G15" s="402"/>
    </row>
    <row r="16" spans="1:7" s="430" customFormat="1" x14ac:dyDescent="0.25">
      <c r="A16" s="388"/>
      <c r="B16" s="417"/>
      <c r="C16" s="67"/>
      <c r="D16" s="67"/>
      <c r="E16" s="67"/>
      <c r="F16" s="67"/>
      <c r="G16" s="402"/>
    </row>
    <row r="17" spans="1:9" x14ac:dyDescent="0.25">
      <c r="A17" s="138"/>
      <c r="B17" s="355" t="s">
        <v>391</v>
      </c>
      <c r="C17" s="174"/>
      <c r="D17" s="174"/>
      <c r="E17" s="174"/>
      <c r="F17" s="174">
        <v>0</v>
      </c>
      <c r="G17" s="406"/>
      <c r="I17" s="385"/>
    </row>
    <row r="18" spans="1:9" ht="15.75" thickBot="1" x14ac:dyDescent="0.3">
      <c r="A18" s="61"/>
      <c r="B18" s="363"/>
      <c r="C18" s="170"/>
      <c r="D18" s="170"/>
      <c r="E18" s="170"/>
      <c r="F18" s="170">
        <v>0</v>
      </c>
      <c r="G18" s="402"/>
    </row>
    <row r="19" spans="1:9" ht="15.75" thickBot="1" x14ac:dyDescent="0.3">
      <c r="A19" s="143"/>
      <c r="B19" s="356" t="s">
        <v>165</v>
      </c>
      <c r="C19" s="169"/>
      <c r="D19" s="169"/>
      <c r="E19" s="169"/>
      <c r="F19" s="169">
        <v>0</v>
      </c>
      <c r="G19" s="403"/>
    </row>
    <row r="20" spans="1:9" x14ac:dyDescent="0.25">
      <c r="A20" s="61">
        <v>7700</v>
      </c>
      <c r="B20" s="233" t="s">
        <v>141</v>
      </c>
      <c r="C20" s="454">
        <v>185456.93</v>
      </c>
      <c r="D20" s="613">
        <v>192538.97</v>
      </c>
      <c r="E20" s="314">
        <v>197262.15</v>
      </c>
      <c r="F20" s="330">
        <v>7082.0400000000081</v>
      </c>
      <c r="G20" s="402"/>
    </row>
    <row r="21" spans="1:9" x14ac:dyDescent="0.25">
      <c r="A21" s="61">
        <v>7701</v>
      </c>
      <c r="B21" s="205" t="s">
        <v>142</v>
      </c>
      <c r="C21" s="455">
        <v>19364.410000000003</v>
      </c>
      <c r="D21" s="440">
        <v>20545.490093799999</v>
      </c>
      <c r="E21" s="314">
        <v>18201.168031200003</v>
      </c>
      <c r="F21" s="330">
        <v>1181.0800937999957</v>
      </c>
      <c r="G21" s="402"/>
    </row>
    <row r="22" spans="1:9" s="616" customFormat="1" x14ac:dyDescent="0.25">
      <c r="A22" s="388">
        <v>7705</v>
      </c>
      <c r="B22" s="417" t="s">
        <v>257</v>
      </c>
      <c r="C22" s="615">
        <v>7182</v>
      </c>
      <c r="D22" s="440">
        <v>18167.759999999998</v>
      </c>
      <c r="E22" s="314">
        <v>9899.1</v>
      </c>
      <c r="F22" s="66">
        <v>10985.759999999998</v>
      </c>
      <c r="G22" s="418"/>
    </row>
    <row r="23" spans="1:9" s="616" customFormat="1" ht="15.75" thickBot="1" x14ac:dyDescent="0.3">
      <c r="A23" s="388">
        <v>7706</v>
      </c>
      <c r="B23" s="417" t="s">
        <v>256</v>
      </c>
      <c r="C23" s="617">
        <v>685</v>
      </c>
      <c r="D23" s="440">
        <v>1750.7903856</v>
      </c>
      <c r="E23" s="314">
        <v>865.5476460000001</v>
      </c>
      <c r="F23" s="66">
        <v>1065.7903856</v>
      </c>
      <c r="G23" s="402"/>
    </row>
    <row r="24" spans="1:9" ht="15.75" thickBot="1" x14ac:dyDescent="0.3">
      <c r="A24" s="152"/>
      <c r="B24" s="357" t="s">
        <v>160</v>
      </c>
      <c r="C24" s="165">
        <v>212688.34</v>
      </c>
      <c r="D24" s="329">
        <v>233003.01047940002</v>
      </c>
      <c r="E24" s="319">
        <v>226227.9656772</v>
      </c>
      <c r="F24" s="331">
        <v>20314.670479400025</v>
      </c>
      <c r="G24" s="408"/>
    </row>
    <row r="25" spans="1:9" ht="15.75" thickBot="1" x14ac:dyDescent="0.3">
      <c r="A25" s="450"/>
      <c r="B25" s="447"/>
      <c r="C25" s="448"/>
      <c r="D25" s="448"/>
      <c r="E25" s="448"/>
      <c r="F25" s="448"/>
      <c r="G25" s="449"/>
    </row>
    <row r="26" spans="1:9" ht="15.75" thickBot="1" x14ac:dyDescent="0.3">
      <c r="A26" s="143"/>
      <c r="B26" s="356" t="s">
        <v>267</v>
      </c>
      <c r="C26" s="145"/>
      <c r="D26" s="145"/>
      <c r="E26" s="145"/>
      <c r="F26" s="145">
        <v>0</v>
      </c>
      <c r="G26" s="403"/>
    </row>
    <row r="27" spans="1:9" ht="15.75" thickBot="1" x14ac:dyDescent="0.3">
      <c r="A27" s="61">
        <v>7715</v>
      </c>
      <c r="B27" s="205" t="s">
        <v>499</v>
      </c>
      <c r="C27" s="159">
        <v>8000</v>
      </c>
      <c r="D27" s="440">
        <v>8000</v>
      </c>
      <c r="E27" s="314">
        <v>8000</v>
      </c>
      <c r="F27" s="330">
        <v>0</v>
      </c>
      <c r="G27" s="402"/>
    </row>
    <row r="28" spans="1:9" ht="15.75" thickBot="1" x14ac:dyDescent="0.3">
      <c r="A28" s="398"/>
      <c r="B28" s="441" t="s">
        <v>160</v>
      </c>
      <c r="C28" s="443">
        <v>8000</v>
      </c>
      <c r="D28" s="329">
        <v>8000</v>
      </c>
      <c r="E28" s="329">
        <v>8000</v>
      </c>
      <c r="F28" s="444">
        <v>0</v>
      </c>
      <c r="G28" s="415"/>
    </row>
    <row r="29" spans="1:9" ht="15.75" thickBot="1" x14ac:dyDescent="0.3">
      <c r="A29" s="68"/>
      <c r="B29" s="429"/>
      <c r="C29" s="149"/>
      <c r="D29" s="149"/>
      <c r="E29" s="149"/>
      <c r="F29" s="149"/>
      <c r="G29" s="445"/>
    </row>
    <row r="30" spans="1:9" ht="15.75" thickBot="1" x14ac:dyDescent="0.3">
      <c r="A30" s="143">
        <v>7716</v>
      </c>
      <c r="B30" s="427" t="s">
        <v>408</v>
      </c>
      <c r="C30" s="145"/>
      <c r="D30" s="145"/>
      <c r="E30" s="145"/>
      <c r="F30" s="145">
        <v>0</v>
      </c>
      <c r="G30" s="403"/>
    </row>
    <row r="31" spans="1:9" s="616" customFormat="1" x14ac:dyDescent="0.25">
      <c r="A31" s="389"/>
      <c r="B31" s="618" t="s">
        <v>452</v>
      </c>
      <c r="C31" s="155">
        <v>0</v>
      </c>
      <c r="D31" s="613">
        <v>5027.6499999999996</v>
      </c>
      <c r="E31" s="613">
        <v>5027.6499999999996</v>
      </c>
      <c r="F31" s="155"/>
      <c r="G31" s="402"/>
    </row>
    <row r="32" spans="1:9" s="616" customFormat="1" x14ac:dyDescent="0.25">
      <c r="A32" s="389"/>
      <c r="B32" s="618" t="s">
        <v>453</v>
      </c>
      <c r="C32" s="619">
        <v>0</v>
      </c>
      <c r="D32" s="440">
        <v>2869.25</v>
      </c>
      <c r="E32" s="440">
        <v>2869.25</v>
      </c>
      <c r="F32" s="619"/>
      <c r="G32" s="402" t="s">
        <v>542</v>
      </c>
    </row>
    <row r="33" spans="1:7" ht="15.75" thickBot="1" x14ac:dyDescent="0.3">
      <c r="A33" s="68"/>
      <c r="B33" s="360" t="s">
        <v>448</v>
      </c>
      <c r="C33" s="451">
        <v>0</v>
      </c>
      <c r="D33" s="322">
        <v>2500</v>
      </c>
      <c r="E33" s="322">
        <v>2500</v>
      </c>
      <c r="F33" s="452"/>
      <c r="G33" s="402"/>
    </row>
    <row r="34" spans="1:7" ht="15.75" thickBot="1" x14ac:dyDescent="0.3">
      <c r="A34" s="152"/>
      <c r="B34" s="357" t="s">
        <v>160</v>
      </c>
      <c r="C34" s="165">
        <v>5000</v>
      </c>
      <c r="D34" s="319">
        <v>10396.9</v>
      </c>
      <c r="E34" s="319">
        <v>10396.9</v>
      </c>
      <c r="F34" s="331">
        <v>5396.9</v>
      </c>
      <c r="G34" s="408"/>
    </row>
    <row r="35" spans="1:7" ht="15.75" thickBot="1" x14ac:dyDescent="0.3">
      <c r="A35" s="450"/>
      <c r="B35" s="447"/>
      <c r="C35" s="448"/>
      <c r="D35" s="448"/>
      <c r="E35" s="448"/>
      <c r="F35" s="448"/>
      <c r="G35" s="449"/>
    </row>
    <row r="36" spans="1:7" ht="15.75" thickBot="1" x14ac:dyDescent="0.3">
      <c r="A36" s="157"/>
      <c r="B36" s="358" t="s">
        <v>180</v>
      </c>
      <c r="C36" s="150">
        <v>220688.34</v>
      </c>
      <c r="D36" s="329">
        <v>251399.91047940002</v>
      </c>
      <c r="E36" s="329">
        <v>244624.8656772</v>
      </c>
      <c r="F36" s="334">
        <v>30711.570479400019</v>
      </c>
      <c r="G36" s="415"/>
    </row>
    <row r="37" spans="1:7" ht="15.75" thickBot="1" x14ac:dyDescent="0.3">
      <c r="A37" s="61"/>
      <c r="B37" s="364"/>
      <c r="C37" s="149"/>
      <c r="D37" s="67"/>
      <c r="E37" s="67"/>
      <c r="F37" s="333">
        <v>0</v>
      </c>
      <c r="G37" s="408"/>
    </row>
    <row r="38" spans="1:7" ht="18.75" thickBot="1" x14ac:dyDescent="0.3">
      <c r="A38" s="157"/>
      <c r="B38" s="361" t="s">
        <v>181</v>
      </c>
      <c r="C38" s="150">
        <v>11664.660000000003</v>
      </c>
      <c r="D38" s="317">
        <v>-7936.9104794000159</v>
      </c>
      <c r="E38" s="317">
        <v>3523.1343228000042</v>
      </c>
      <c r="F38" s="334">
        <v>-19601.570479400019</v>
      </c>
      <c r="G38" s="415"/>
    </row>
    <row r="47" spans="1:7" x14ac:dyDescent="0.25">
      <c r="B47" s="365"/>
    </row>
    <row r="48" spans="1:7" x14ac:dyDescent="0.25">
      <c r="B48" s="365"/>
    </row>
  </sheetData>
  <conditionalFormatting sqref="A8:B10 C28 C24 G31:G33 A20:B21 A31:C34 C27:F27 G24:G28 A24:B28 A35:B38 G35:G38 C35:F35 G1:G21 A1:F7 A29:G29">
    <cfRule type="cellIs" dxfId="79" priority="52" stopIfTrue="1" operator="lessThan">
      <formula>0</formula>
    </cfRule>
  </conditionalFormatting>
  <conditionalFormatting sqref="A12:B18">
    <cfRule type="cellIs" dxfId="78" priority="51" stopIfTrue="1" operator="lessThan">
      <formula>0</formula>
    </cfRule>
  </conditionalFormatting>
  <conditionalFormatting sqref="A19:B19">
    <cfRule type="cellIs" dxfId="77" priority="50" stopIfTrue="1" operator="lessThan">
      <formula>0</formula>
    </cfRule>
  </conditionalFormatting>
  <conditionalFormatting sqref="A11:B11">
    <cfRule type="cellIs" dxfId="76" priority="49" stopIfTrue="1" operator="lessThan">
      <formula>0</formula>
    </cfRule>
  </conditionalFormatting>
  <conditionalFormatting sqref="A9">
    <cfRule type="duplicateValues" dxfId="75" priority="46"/>
  </conditionalFormatting>
  <conditionalFormatting sqref="A9">
    <cfRule type="duplicateValues" dxfId="74" priority="45"/>
  </conditionalFormatting>
  <conditionalFormatting sqref="A10">
    <cfRule type="duplicateValues" dxfId="73" priority="42"/>
  </conditionalFormatting>
  <conditionalFormatting sqref="A10">
    <cfRule type="duplicateValues" dxfId="72" priority="41"/>
  </conditionalFormatting>
  <conditionalFormatting sqref="C25:E26 C37:C38 C8 C12:E19 C9:D11">
    <cfRule type="cellIs" dxfId="71" priority="40" stopIfTrue="1" operator="lessThan">
      <formula>0</formula>
    </cfRule>
  </conditionalFormatting>
  <conditionalFormatting sqref="C36">
    <cfRule type="cellIs" dxfId="70" priority="39" stopIfTrue="1" operator="lessThan">
      <formula>0</formula>
    </cfRule>
  </conditionalFormatting>
  <conditionalFormatting sqref="C20:D21">
    <cfRule type="cellIs" dxfId="69" priority="37" stopIfTrue="1" operator="lessThan">
      <formula>0</formula>
    </cfRule>
  </conditionalFormatting>
  <conditionalFormatting sqref="A35:A38 A1:A8 A11:A21 A24:A26">
    <cfRule type="duplicateValues" dxfId="68" priority="53"/>
  </conditionalFormatting>
  <conditionalFormatting sqref="F8:F14">
    <cfRule type="cellIs" dxfId="67" priority="33" stopIfTrue="1" operator="lessThan">
      <formula>0</formula>
    </cfRule>
  </conditionalFormatting>
  <conditionalFormatting sqref="F24 F28 F31:F33">
    <cfRule type="cellIs" dxfId="66" priority="32" stopIfTrue="1" operator="lessThan">
      <formula>0</formula>
    </cfRule>
  </conditionalFormatting>
  <conditionalFormatting sqref="F25:F26 F37:F38 F15:F19">
    <cfRule type="cellIs" dxfId="65" priority="31" stopIfTrue="1" operator="lessThan">
      <formula>0</formula>
    </cfRule>
  </conditionalFormatting>
  <conditionalFormatting sqref="F36">
    <cfRule type="cellIs" dxfId="64" priority="30" stopIfTrue="1" operator="lessThan">
      <formula>0</formula>
    </cfRule>
  </conditionalFormatting>
  <conditionalFormatting sqref="F20:F21">
    <cfRule type="cellIs" dxfId="63" priority="29" stopIfTrue="1" operator="lessThan">
      <formula>0</formula>
    </cfRule>
  </conditionalFormatting>
  <conditionalFormatting sqref="D36:E38">
    <cfRule type="cellIs" dxfId="62" priority="25" stopIfTrue="1" operator="lessThan">
      <formula>0</formula>
    </cfRule>
  </conditionalFormatting>
  <conditionalFormatting sqref="D24:E24">
    <cfRule type="cellIs" dxfId="61" priority="27" stopIfTrue="1" operator="lessThan">
      <formula>0</formula>
    </cfRule>
  </conditionalFormatting>
  <conditionalFormatting sqref="D28:E28 D31:E33">
    <cfRule type="cellIs" dxfId="60" priority="26" stopIfTrue="1" operator="lessThan">
      <formula>0</formula>
    </cfRule>
  </conditionalFormatting>
  <conditionalFormatting sqref="G30 A30:B30">
    <cfRule type="cellIs" dxfId="59" priority="22" stopIfTrue="1" operator="lessThan">
      <formula>0</formula>
    </cfRule>
  </conditionalFormatting>
  <conditionalFormatting sqref="C30:E30">
    <cfRule type="cellIs" dxfId="58" priority="21" stopIfTrue="1" operator="lessThan">
      <formula>0</formula>
    </cfRule>
  </conditionalFormatting>
  <conditionalFormatting sqref="A30">
    <cfRule type="duplicateValues" dxfId="57" priority="23"/>
  </conditionalFormatting>
  <conditionalFormatting sqref="A30">
    <cfRule type="duplicateValues" dxfId="56" priority="24"/>
  </conditionalFormatting>
  <conditionalFormatting sqref="F30">
    <cfRule type="cellIs" dxfId="55" priority="20" stopIfTrue="1" operator="lessThan">
      <formula>0</formula>
    </cfRule>
  </conditionalFormatting>
  <conditionalFormatting sqref="G34">
    <cfRule type="cellIs" dxfId="54" priority="18" stopIfTrue="1" operator="lessThan">
      <formula>0</formula>
    </cfRule>
  </conditionalFormatting>
  <conditionalFormatting sqref="A34">
    <cfRule type="duplicateValues" dxfId="53" priority="17"/>
  </conditionalFormatting>
  <conditionalFormatting sqref="A34">
    <cfRule type="duplicateValues" dxfId="52" priority="19"/>
  </conditionalFormatting>
  <conditionalFormatting sqref="F34">
    <cfRule type="cellIs" dxfId="51" priority="16" stopIfTrue="1" operator="lessThan">
      <formula>0</formula>
    </cfRule>
  </conditionalFormatting>
  <conditionalFormatting sqref="D34:E34">
    <cfRule type="cellIs" dxfId="50" priority="15" stopIfTrue="1" operator="lessThan">
      <formula>0</formula>
    </cfRule>
  </conditionalFormatting>
  <conditionalFormatting sqref="D8">
    <cfRule type="cellIs" dxfId="49" priority="8" stopIfTrue="1" operator="lessThan">
      <formula>0</formula>
    </cfRule>
  </conditionalFormatting>
  <conditionalFormatting sqref="A22:B23 G22:G23">
    <cfRule type="cellIs" dxfId="48" priority="5" stopIfTrue="1" operator="lessThan">
      <formula>0</formula>
    </cfRule>
  </conditionalFormatting>
  <conditionalFormatting sqref="C22:D23">
    <cfRule type="cellIs" dxfId="47" priority="4" stopIfTrue="1" operator="lessThan">
      <formula>0</formula>
    </cfRule>
  </conditionalFormatting>
  <conditionalFormatting sqref="A22:A23">
    <cfRule type="duplicateValues" dxfId="46" priority="6"/>
  </conditionalFormatting>
  <conditionalFormatting sqref="A22:A23">
    <cfRule type="duplicateValues" dxfId="45" priority="7"/>
  </conditionalFormatting>
  <conditionalFormatting sqref="F22:F23">
    <cfRule type="cellIs" dxfId="44" priority="3" stopIfTrue="1" operator="lessThan">
      <formula>0</formula>
    </cfRule>
  </conditionalFormatting>
  <conditionalFormatting sqref="A27">
    <cfRule type="duplicateValues" dxfId="43" priority="2623"/>
  </conditionalFormatting>
  <conditionalFormatting sqref="A31:A33 A28:A29">
    <cfRule type="duplicateValues" dxfId="42" priority="2626"/>
  </conditionalFormatting>
  <conditionalFormatting sqref="A31:A33 A11:A21 A1:A8 A35:A38 A24:A29">
    <cfRule type="duplicateValues" dxfId="41" priority="2632"/>
  </conditionalFormatting>
  <conditionalFormatting sqref="E8:E11">
    <cfRule type="cellIs" dxfId="40" priority="2" stopIfTrue="1" operator="lessThan">
      <formula>0</formula>
    </cfRule>
  </conditionalFormatting>
  <conditionalFormatting sqref="E20:E23">
    <cfRule type="cellIs" dxfId="39" priority="1" stopIfTrue="1" operator="lessThan">
      <formula>0</formula>
    </cfRule>
  </conditionalFormatting>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pane ySplit="5" topLeftCell="A20" activePane="bottomLeft" state="frozen"/>
      <selection activeCell="A30" sqref="A30"/>
      <selection pane="bottomLeft" sqref="A1:XFD1048576"/>
    </sheetView>
  </sheetViews>
  <sheetFormatPr defaultColWidth="14.42578125" defaultRowHeight="15.75" customHeight="1" x14ac:dyDescent="0.25"/>
  <cols>
    <col min="1" max="1" width="55.42578125" style="60" customWidth="1"/>
    <col min="2" max="2" width="17.140625" style="60" customWidth="1"/>
    <col min="3" max="3" width="19" style="60" customWidth="1"/>
    <col min="4" max="4" width="61.85546875" style="60" customWidth="1"/>
    <col min="5" max="5" width="9" style="60" customWidth="1"/>
    <col min="6" max="6" width="5.42578125" style="60" customWidth="1"/>
    <col min="7" max="7" width="4.28515625" style="60" customWidth="1"/>
    <col min="8" max="8" width="33.85546875" style="60" customWidth="1"/>
    <col min="9" max="16384" width="14.42578125" style="60"/>
  </cols>
  <sheetData>
    <row r="1" spans="1:9" ht="27" customHeight="1" x14ac:dyDescent="0.25">
      <c r="A1" s="844" t="s">
        <v>371</v>
      </c>
      <c r="B1" s="845"/>
      <c r="C1" s="845"/>
      <c r="D1" s="845"/>
    </row>
    <row r="2" spans="1:9" x14ac:dyDescent="0.25">
      <c r="A2" s="117" t="s">
        <v>372</v>
      </c>
      <c r="B2" s="122"/>
      <c r="C2" s="123"/>
      <c r="D2" s="122"/>
    </row>
    <row r="3" spans="1:9" x14ac:dyDescent="0.25">
      <c r="A3" s="117" t="s">
        <v>490</v>
      </c>
      <c r="B3" s="122"/>
      <c r="C3" s="123"/>
      <c r="D3" s="122"/>
    </row>
    <row r="4" spans="1:9" x14ac:dyDescent="0.25">
      <c r="A4" s="117"/>
      <c r="B4" s="122"/>
      <c r="C4" s="123"/>
      <c r="D4" s="122"/>
    </row>
    <row r="5" spans="1:9" ht="41.25" customHeight="1" thickBot="1" x14ac:dyDescent="0.3">
      <c r="A5" s="271"/>
      <c r="B5" s="476" t="s">
        <v>450</v>
      </c>
      <c r="C5" s="476" t="s">
        <v>481</v>
      </c>
      <c r="D5" s="476" t="s">
        <v>157</v>
      </c>
    </row>
    <row r="6" spans="1:9" s="102" customFormat="1" thickBot="1" x14ac:dyDescent="0.3">
      <c r="A6" s="273" t="s">
        <v>312</v>
      </c>
      <c r="B6" s="274"/>
      <c r="C6" s="274"/>
      <c r="D6" s="275"/>
      <c r="E6" s="477"/>
    </row>
    <row r="7" spans="1:9" s="102" customFormat="1" ht="15" x14ac:dyDescent="0.25">
      <c r="A7" s="281" t="s">
        <v>611</v>
      </c>
      <c r="B7" s="422"/>
      <c r="C7" s="278">
        <v>20000</v>
      </c>
      <c r="D7" s="279"/>
      <c r="E7" s="477"/>
      <c r="G7" s="104"/>
    </row>
    <row r="8" spans="1:9" s="102" customFormat="1" thickBot="1" x14ac:dyDescent="0.3">
      <c r="A8" s="281" t="s">
        <v>612</v>
      </c>
      <c r="B8" s="422">
        <v>0</v>
      </c>
      <c r="C8" s="278">
        <v>-20000</v>
      </c>
      <c r="D8" s="279"/>
      <c r="E8" s="477"/>
      <c r="G8" s="104"/>
    </row>
    <row r="9" spans="1:9" s="102" customFormat="1" thickBot="1" x14ac:dyDescent="0.3">
      <c r="A9" s="282" t="s">
        <v>324</v>
      </c>
      <c r="B9" s="283">
        <v>0</v>
      </c>
      <c r="C9" s="284">
        <v>0</v>
      </c>
      <c r="D9" s="285"/>
      <c r="E9" s="477"/>
      <c r="G9" s="104"/>
    </row>
    <row r="10" spans="1:9" s="102" customFormat="1" thickBot="1" x14ac:dyDescent="0.3">
      <c r="A10" s="273" t="s">
        <v>315</v>
      </c>
      <c r="B10" s="286"/>
      <c r="C10" s="286"/>
      <c r="D10" s="287"/>
      <c r="E10" s="477"/>
      <c r="F10" s="105"/>
      <c r="G10" s="104"/>
    </row>
    <row r="11" spans="1:9" s="102" customFormat="1" ht="15" x14ac:dyDescent="0.25">
      <c r="A11" s="280" t="s">
        <v>316</v>
      </c>
      <c r="B11" s="288">
        <v>400</v>
      </c>
      <c r="C11" s="289">
        <v>400</v>
      </c>
      <c r="D11" s="290" t="s">
        <v>317</v>
      </c>
      <c r="E11" s="478"/>
      <c r="G11" s="105"/>
      <c r="I11" s="106"/>
    </row>
    <row r="12" spans="1:9" s="102" customFormat="1" thickBot="1" x14ac:dyDescent="0.3">
      <c r="A12" s="276" t="s">
        <v>318</v>
      </c>
      <c r="B12" s="288">
        <v>500</v>
      </c>
      <c r="C12" s="289">
        <v>500</v>
      </c>
      <c r="D12" s="290" t="s">
        <v>319</v>
      </c>
      <c r="E12" s="478"/>
      <c r="G12" s="105"/>
    </row>
    <row r="13" spans="1:9" s="102" customFormat="1" thickBot="1" x14ac:dyDescent="0.3">
      <c r="A13" s="291" t="s">
        <v>324</v>
      </c>
      <c r="B13" s="292">
        <v>900</v>
      </c>
      <c r="C13" s="293">
        <v>900</v>
      </c>
      <c r="D13" s="294"/>
      <c r="E13" s="478"/>
      <c r="G13" s="105"/>
    </row>
    <row r="14" spans="1:9" s="102" customFormat="1" thickBot="1" x14ac:dyDescent="0.3">
      <c r="A14" s="273" t="s">
        <v>320</v>
      </c>
      <c r="B14" s="286"/>
      <c r="C14" s="286"/>
      <c r="D14" s="287"/>
      <c r="E14" s="477"/>
    </row>
    <row r="15" spans="1:9" s="102" customFormat="1" thickBot="1" x14ac:dyDescent="0.3">
      <c r="A15" s="280" t="s">
        <v>321</v>
      </c>
      <c r="B15" s="423">
        <v>9750</v>
      </c>
      <c r="C15" s="289">
        <v>9750</v>
      </c>
      <c r="D15" s="295"/>
      <c r="E15" s="477"/>
    </row>
    <row r="16" spans="1:9" s="102" customFormat="1" thickBot="1" x14ac:dyDescent="0.3">
      <c r="A16" s="297" t="s">
        <v>324</v>
      </c>
      <c r="B16" s="292">
        <v>9750</v>
      </c>
      <c r="C16" s="293">
        <v>9750</v>
      </c>
      <c r="D16" s="298"/>
      <c r="E16" s="477"/>
    </row>
    <row r="17" spans="1:5" s="107" customFormat="1" ht="13.5" thickBot="1" x14ac:dyDescent="0.25">
      <c r="A17" s="273" t="s">
        <v>322</v>
      </c>
      <c r="B17" s="286"/>
      <c r="C17" s="286"/>
      <c r="D17" s="299"/>
      <c r="E17" s="479"/>
    </row>
    <row r="18" spans="1:5" s="102" customFormat="1" ht="15" x14ac:dyDescent="0.25">
      <c r="A18" s="276" t="s">
        <v>575</v>
      </c>
      <c r="B18" s="288">
        <v>200</v>
      </c>
      <c r="C18" s="289">
        <v>300</v>
      </c>
      <c r="D18" s="295"/>
      <c r="E18" s="477"/>
    </row>
    <row r="19" spans="1:5" s="102" customFormat="1" ht="15" x14ac:dyDescent="0.25">
      <c r="A19" s="276" t="s">
        <v>574</v>
      </c>
      <c r="B19" s="423">
        <v>500</v>
      </c>
      <c r="C19" s="289">
        <v>150</v>
      </c>
      <c r="D19" s="295"/>
      <c r="E19" s="477"/>
    </row>
    <row r="20" spans="1:5" s="102" customFormat="1" thickBot="1" x14ac:dyDescent="0.3">
      <c r="A20" s="276" t="s">
        <v>314</v>
      </c>
      <c r="B20" s="423">
        <v>0</v>
      </c>
      <c r="C20" s="289">
        <v>30</v>
      </c>
      <c r="D20" s="295"/>
      <c r="E20" s="477"/>
    </row>
    <row r="21" spans="1:5" s="102" customFormat="1" ht="15" x14ac:dyDescent="0.25">
      <c r="A21" s="300" t="s">
        <v>324</v>
      </c>
      <c r="B21" s="301">
        <v>700</v>
      </c>
      <c r="C21" s="302">
        <v>480</v>
      </c>
      <c r="D21" s="303"/>
      <c r="E21" s="477"/>
    </row>
    <row r="22" spans="1:5" s="102" customFormat="1" thickBot="1" x14ac:dyDescent="0.3">
      <c r="A22" s="110"/>
      <c r="B22" s="108"/>
      <c r="C22" s="109"/>
      <c r="D22" s="111"/>
      <c r="E22" s="477"/>
    </row>
    <row r="23" spans="1:5" s="112" customFormat="1" ht="16.5" thickBot="1" x14ac:dyDescent="0.3">
      <c r="A23" s="113" t="s">
        <v>369</v>
      </c>
      <c r="B23" s="114">
        <v>11350</v>
      </c>
      <c r="C23" s="115">
        <v>11130</v>
      </c>
      <c r="D23" s="116"/>
      <c r="E23" s="480"/>
    </row>
    <row r="30" spans="1:5" ht="15" x14ac:dyDescent="0.25">
      <c r="B30" s="69"/>
      <c r="C30" s="69"/>
    </row>
    <row r="31" spans="1:5" ht="15" x14ac:dyDescent="0.25">
      <c r="B31" s="69"/>
      <c r="C31" s="69"/>
    </row>
    <row r="32" spans="1:5" ht="15" x14ac:dyDescent="0.25">
      <c r="B32" s="69"/>
      <c r="C32" s="69"/>
    </row>
    <row r="33" spans="2:3" ht="15" x14ac:dyDescent="0.25">
      <c r="B33" s="69"/>
      <c r="C33" s="69"/>
    </row>
    <row r="34" spans="2:3" ht="15" x14ac:dyDescent="0.25">
      <c r="B34" s="70"/>
      <c r="C34" s="70"/>
    </row>
  </sheetData>
  <mergeCells count="1">
    <mergeCell ref="A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pane ySplit="5" topLeftCell="A22" activePane="bottomLeft" state="frozen"/>
      <selection activeCell="A30" sqref="A30"/>
      <selection pane="bottomLeft" sqref="A1:XFD1048576"/>
    </sheetView>
  </sheetViews>
  <sheetFormatPr defaultColWidth="8.85546875" defaultRowHeight="15" x14ac:dyDescent="0.25"/>
  <cols>
    <col min="1" max="1" width="42" customWidth="1"/>
    <col min="2" max="2" width="12.85546875" bestFit="1" customWidth="1"/>
  </cols>
  <sheetData>
    <row r="1" spans="1:12" ht="23.25" x14ac:dyDescent="0.35">
      <c r="A1" s="132" t="s">
        <v>376</v>
      </c>
      <c r="B1" s="133"/>
      <c r="C1" s="470"/>
      <c r="D1" s="396"/>
      <c r="E1" s="396"/>
      <c r="F1" s="396"/>
      <c r="G1" s="396"/>
      <c r="H1" s="396"/>
      <c r="I1" s="396"/>
      <c r="J1" s="396"/>
      <c r="K1" s="396"/>
      <c r="L1" s="396"/>
    </row>
    <row r="2" spans="1:12" ht="15.75" x14ac:dyDescent="0.25">
      <c r="A2" s="117" t="s">
        <v>480</v>
      </c>
      <c r="B2" s="124"/>
    </row>
    <row r="3" spans="1:12" ht="15.75" x14ac:dyDescent="0.25">
      <c r="A3" s="117" t="s">
        <v>491</v>
      </c>
      <c r="B3" s="124"/>
    </row>
    <row r="4" spans="1:12" ht="15.75" x14ac:dyDescent="0.25">
      <c r="A4" s="72"/>
      <c r="B4" s="124"/>
    </row>
    <row r="5" spans="1:12" ht="32.25" thickBot="1" x14ac:dyDescent="0.3">
      <c r="A5" s="708" t="s">
        <v>267</v>
      </c>
      <c r="B5" s="708" t="s">
        <v>450</v>
      </c>
    </row>
    <row r="6" spans="1:12" ht="15.75" thickBot="1" x14ac:dyDescent="0.3">
      <c r="A6" s="846"/>
      <c r="B6" s="847"/>
    </row>
    <row r="7" spans="1:12" ht="15.75" thickBot="1" x14ac:dyDescent="0.3">
      <c r="A7" s="709" t="s">
        <v>377</v>
      </c>
      <c r="B7" s="710"/>
    </row>
    <row r="8" spans="1:12" x14ac:dyDescent="0.25">
      <c r="A8" s="391" t="s">
        <v>576</v>
      </c>
      <c r="B8" s="472">
        <v>1500</v>
      </c>
    </row>
    <row r="9" spans="1:12" x14ac:dyDescent="0.25">
      <c r="A9" s="391" t="s">
        <v>577</v>
      </c>
      <c r="B9" s="472">
        <v>500</v>
      </c>
    </row>
    <row r="10" spans="1:12" x14ac:dyDescent="0.25">
      <c r="A10" s="391" t="s">
        <v>578</v>
      </c>
      <c r="B10" s="472">
        <v>1000</v>
      </c>
    </row>
    <row r="11" spans="1:12" x14ac:dyDescent="0.25">
      <c r="A11" s="391" t="s">
        <v>579</v>
      </c>
      <c r="B11" s="472">
        <v>1000</v>
      </c>
    </row>
    <row r="12" spans="1:12" x14ac:dyDescent="0.25">
      <c r="A12" s="391" t="s">
        <v>580</v>
      </c>
      <c r="B12" s="472">
        <v>580</v>
      </c>
    </row>
    <row r="13" spans="1:12" x14ac:dyDescent="0.25">
      <c r="A13" s="391" t="s">
        <v>581</v>
      </c>
      <c r="B13" s="472">
        <v>190</v>
      </c>
    </row>
    <row r="14" spans="1:12" x14ac:dyDescent="0.25">
      <c r="A14" s="391"/>
      <c r="B14" s="472" t="s">
        <v>582</v>
      </c>
    </row>
    <row r="15" spans="1:12" x14ac:dyDescent="0.25">
      <c r="A15" s="391"/>
      <c r="B15" s="472" t="s">
        <v>582</v>
      </c>
    </row>
    <row r="16" spans="1:12" ht="15.75" thickBot="1" x14ac:dyDescent="0.3">
      <c r="A16" s="391" t="s">
        <v>583</v>
      </c>
      <c r="B16" s="472">
        <v>10230</v>
      </c>
    </row>
    <row r="17" spans="1:2" ht="15.75" thickBot="1" x14ac:dyDescent="0.3">
      <c r="A17" s="473" t="s">
        <v>324</v>
      </c>
      <c r="B17" s="474">
        <v>15000</v>
      </c>
    </row>
    <row r="18" spans="1:2" s="384" customFormat="1" ht="15.75" thickBot="1" x14ac:dyDescent="0.3">
      <c r="A18" s="846"/>
      <c r="B18" s="847"/>
    </row>
    <row r="19" spans="1:2" ht="15.75" thickBot="1" x14ac:dyDescent="0.3">
      <c r="A19" s="614" t="s">
        <v>367</v>
      </c>
      <c r="B19" s="131"/>
    </row>
    <row r="20" spans="1:2" x14ac:dyDescent="0.25">
      <c r="A20" s="391" t="s">
        <v>584</v>
      </c>
      <c r="B20" s="471">
        <v>1018</v>
      </c>
    </row>
    <row r="21" spans="1:2" x14ac:dyDescent="0.25">
      <c r="A21" s="391" t="s">
        <v>364</v>
      </c>
      <c r="B21" s="472">
        <v>2000</v>
      </c>
    </row>
    <row r="22" spans="1:2" s="384" customFormat="1" x14ac:dyDescent="0.25">
      <c r="A22" s="391" t="s">
        <v>585</v>
      </c>
      <c r="B22" s="472">
        <v>1000</v>
      </c>
    </row>
    <row r="23" spans="1:2" s="384" customFormat="1" x14ac:dyDescent="0.25">
      <c r="A23" s="391" t="s">
        <v>587</v>
      </c>
      <c r="B23" s="472"/>
    </row>
    <row r="24" spans="1:2" s="384" customFormat="1" x14ac:dyDescent="0.25">
      <c r="A24" s="391"/>
      <c r="B24" s="472"/>
    </row>
    <row r="25" spans="1:2" s="384" customFormat="1" x14ac:dyDescent="0.25">
      <c r="A25" s="391"/>
      <c r="B25" s="472"/>
    </row>
    <row r="26" spans="1:2" ht="15.75" thickBot="1" x14ac:dyDescent="0.3">
      <c r="A26" s="124" t="s">
        <v>586</v>
      </c>
      <c r="B26" s="472">
        <v>5982</v>
      </c>
    </row>
    <row r="27" spans="1:2" ht="15.75" thickBot="1" x14ac:dyDescent="0.3">
      <c r="A27" s="475" t="s">
        <v>324</v>
      </c>
      <c r="B27" s="474">
        <v>10000</v>
      </c>
    </row>
    <row r="28" spans="1:2" s="384" customFormat="1" ht="15.75" thickBot="1" x14ac:dyDescent="0.3">
      <c r="A28" s="846"/>
      <c r="B28" s="847"/>
    </row>
    <row r="29" spans="1:2" s="384" customFormat="1" ht="15.75" thickBot="1" x14ac:dyDescent="0.3">
      <c r="A29" s="614" t="s">
        <v>378</v>
      </c>
      <c r="B29" s="131"/>
    </row>
    <row r="30" spans="1:2" s="384" customFormat="1" x14ac:dyDescent="0.25">
      <c r="A30" s="391" t="s">
        <v>588</v>
      </c>
      <c r="B30" s="471">
        <v>1625</v>
      </c>
    </row>
    <row r="31" spans="1:2" s="384" customFormat="1" ht="15.75" thickBot="1" x14ac:dyDescent="0.3">
      <c r="A31" s="391"/>
      <c r="B31" s="472"/>
    </row>
    <row r="32" spans="1:2" ht="15.75" thickBot="1" x14ac:dyDescent="0.3">
      <c r="A32" s="846"/>
      <c r="B32" s="847"/>
    </row>
    <row r="33" spans="1:2" ht="17.25" thickTop="1" thickBot="1" x14ac:dyDescent="0.3">
      <c r="A33" s="100" t="s">
        <v>379</v>
      </c>
      <c r="B33" s="125">
        <v>26625</v>
      </c>
    </row>
    <row r="34" spans="1:2" ht="15.75" thickTop="1" x14ac:dyDescent="0.25">
      <c r="A34" s="69"/>
      <c r="B34" s="69"/>
    </row>
  </sheetData>
  <mergeCells count="4">
    <mergeCell ref="A6:B6"/>
    <mergeCell ref="A18:B18"/>
    <mergeCell ref="A32:B32"/>
    <mergeCell ref="A28:B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zoomScale="110" zoomScaleNormal="110" workbookViewId="0">
      <pane ySplit="5" topLeftCell="A40" activePane="bottomLeft" state="frozen"/>
      <selection activeCell="A30" sqref="A30"/>
      <selection pane="bottomLeft" sqref="A1:XFD1048576"/>
    </sheetView>
  </sheetViews>
  <sheetFormatPr defaultColWidth="8.85546875" defaultRowHeight="15" x14ac:dyDescent="0.25"/>
  <cols>
    <col min="1" max="1" width="32.42578125" style="384" customWidth="1"/>
    <col min="2" max="3" width="15" style="384" customWidth="1"/>
    <col min="4" max="4" width="16.85546875" style="384" hidden="1" customWidth="1"/>
    <col min="5" max="5" width="11.85546875" style="384" hidden="1" customWidth="1"/>
    <col min="6" max="6" width="19.7109375" style="384" hidden="1" customWidth="1"/>
    <col min="7" max="7" width="8.85546875" style="384"/>
    <col min="8" max="8" width="12" style="384" bestFit="1" customWidth="1"/>
    <col min="9" max="16384" width="8.85546875" style="384"/>
  </cols>
  <sheetData>
    <row r="1" spans="1:12" ht="26.25" x14ac:dyDescent="0.25">
      <c r="A1" s="844" t="s">
        <v>327</v>
      </c>
      <c r="B1" s="845"/>
      <c r="C1" s="845"/>
      <c r="D1" s="845"/>
      <c r="E1" s="845"/>
      <c r="F1" s="845"/>
    </row>
    <row r="2" spans="1:12" ht="15.75" x14ac:dyDescent="0.25">
      <c r="A2" s="393" t="s">
        <v>370</v>
      </c>
    </row>
    <row r="3" spans="1:12" ht="15.75" x14ac:dyDescent="0.25">
      <c r="A3" s="393" t="s">
        <v>482</v>
      </c>
    </row>
    <row r="4" spans="1:12" ht="15.75" x14ac:dyDescent="0.25">
      <c r="A4" s="72"/>
    </row>
    <row r="5" spans="1:12" s="385" customFormat="1" ht="31.5" x14ac:dyDescent="0.25">
      <c r="A5" s="390" t="s">
        <v>267</v>
      </c>
      <c r="B5" s="390" t="s">
        <v>481</v>
      </c>
      <c r="C5" s="390" t="s">
        <v>450</v>
      </c>
      <c r="D5" s="390" t="s">
        <v>359</v>
      </c>
      <c r="E5" s="390" t="s">
        <v>374</v>
      </c>
      <c r="F5" s="390" t="s">
        <v>326</v>
      </c>
      <c r="G5" s="76"/>
    </row>
    <row r="6" spans="1:12" ht="16.5" thickBot="1" x14ac:dyDescent="0.3">
      <c r="A6" s="85"/>
      <c r="B6" s="79"/>
      <c r="C6" s="458"/>
      <c r="D6" s="79"/>
      <c r="E6" s="79"/>
      <c r="F6" s="79"/>
      <c r="G6" s="74"/>
      <c r="H6" s="72"/>
      <c r="I6" s="72"/>
      <c r="J6" s="72"/>
      <c r="K6" s="72"/>
    </row>
    <row r="7" spans="1:12" ht="16.5" thickBot="1" x14ac:dyDescent="0.3">
      <c r="A7" s="98" t="s">
        <v>328</v>
      </c>
      <c r="B7" s="96"/>
      <c r="C7" s="96"/>
      <c r="D7" s="96"/>
      <c r="E7" s="96"/>
      <c r="F7" s="392"/>
      <c r="G7" s="74"/>
      <c r="H7" s="73"/>
      <c r="I7" s="73"/>
      <c r="J7" s="73"/>
      <c r="K7" s="71"/>
      <c r="L7" s="71"/>
    </row>
    <row r="8" spans="1:12" x14ac:dyDescent="0.25">
      <c r="A8" s="78" t="s">
        <v>329</v>
      </c>
      <c r="B8" s="118">
        <v>500</v>
      </c>
      <c r="C8" s="88">
        <v>0</v>
      </c>
      <c r="D8" s="82">
        <v>260</v>
      </c>
      <c r="E8" s="82">
        <v>0</v>
      </c>
      <c r="F8" s="82">
        <v>-260</v>
      </c>
      <c r="G8" s="75"/>
    </row>
    <row r="9" spans="1:12" x14ac:dyDescent="0.25">
      <c r="A9" s="78" t="s">
        <v>330</v>
      </c>
      <c r="B9" s="118">
        <v>400</v>
      </c>
      <c r="C9" s="88">
        <v>600</v>
      </c>
      <c r="D9" s="82">
        <v>185.14</v>
      </c>
      <c r="E9" s="82">
        <v>0</v>
      </c>
      <c r="F9" s="82">
        <v>414.86</v>
      </c>
      <c r="G9" s="75"/>
    </row>
    <row r="10" spans="1:12" x14ac:dyDescent="0.25">
      <c r="A10" s="78" t="s">
        <v>331</v>
      </c>
      <c r="B10" s="118">
        <v>1000</v>
      </c>
      <c r="C10" s="88">
        <v>969.51</v>
      </c>
      <c r="D10" s="82">
        <v>902.19</v>
      </c>
      <c r="E10" s="82">
        <v>0</v>
      </c>
      <c r="F10" s="82">
        <v>67.319999999999936</v>
      </c>
      <c r="G10" s="75"/>
    </row>
    <row r="11" spans="1:12" ht="15.75" thickBot="1" x14ac:dyDescent="0.3">
      <c r="A11" s="78" t="s">
        <v>332</v>
      </c>
      <c r="B11" s="118">
        <v>500</v>
      </c>
      <c r="C11" s="88">
        <v>600</v>
      </c>
      <c r="D11" s="82">
        <v>1419.69</v>
      </c>
      <c r="E11" s="82">
        <v>0</v>
      </c>
      <c r="F11" s="82">
        <v>-819.69</v>
      </c>
      <c r="G11" s="75"/>
    </row>
    <row r="12" spans="1:12" ht="15.75" thickBot="1" x14ac:dyDescent="0.3">
      <c r="A12" s="91" t="s">
        <v>324</v>
      </c>
      <c r="B12" s="459">
        <v>2400</v>
      </c>
      <c r="C12" s="93">
        <v>2169.5100000000002</v>
      </c>
      <c r="D12" s="92">
        <v>2767.02</v>
      </c>
      <c r="E12" s="92">
        <v>0</v>
      </c>
      <c r="F12" s="92">
        <v>-597.5100000000001</v>
      </c>
      <c r="G12" s="75"/>
    </row>
    <row r="13" spans="1:12" ht="15.75" thickBot="1" x14ac:dyDescent="0.3">
      <c r="A13" s="98" t="s">
        <v>333</v>
      </c>
      <c r="B13" s="94"/>
      <c r="C13" s="94"/>
      <c r="D13" s="94"/>
      <c r="E13" s="94"/>
      <c r="F13" s="95">
        <v>0</v>
      </c>
      <c r="G13" s="74"/>
      <c r="H13" s="73"/>
      <c r="I13" s="73"/>
      <c r="J13" s="73"/>
      <c r="K13" s="73"/>
    </row>
    <row r="14" spans="1:12" x14ac:dyDescent="0.25">
      <c r="A14" s="78" t="s">
        <v>334</v>
      </c>
      <c r="B14" s="118">
        <v>0</v>
      </c>
      <c r="C14" s="88">
        <v>0</v>
      </c>
      <c r="D14" s="82">
        <v>0</v>
      </c>
      <c r="E14" s="82">
        <v>0</v>
      </c>
      <c r="F14" s="82">
        <v>0</v>
      </c>
      <c r="G14" s="75"/>
    </row>
    <row r="15" spans="1:12" x14ac:dyDescent="0.25">
      <c r="A15" s="78" t="s">
        <v>335</v>
      </c>
      <c r="B15" s="118">
        <v>0</v>
      </c>
      <c r="C15" s="88">
        <v>0</v>
      </c>
      <c r="D15" s="82">
        <v>0</v>
      </c>
      <c r="E15" s="82">
        <v>0</v>
      </c>
      <c r="F15" s="82">
        <v>0</v>
      </c>
      <c r="G15" s="75"/>
    </row>
    <row r="16" spans="1:12" ht="15.75" thickBot="1" x14ac:dyDescent="0.3">
      <c r="A16" s="78" t="s">
        <v>336</v>
      </c>
      <c r="B16" s="118">
        <v>200</v>
      </c>
      <c r="C16" s="88">
        <v>32.99</v>
      </c>
      <c r="D16" s="82">
        <v>167.01</v>
      </c>
      <c r="E16" s="82">
        <v>32.99</v>
      </c>
      <c r="F16" s="82">
        <v>-134.01999999999998</v>
      </c>
      <c r="G16" s="75"/>
    </row>
    <row r="17" spans="1:11" ht="15.75" thickBot="1" x14ac:dyDescent="0.3">
      <c r="A17" s="91" t="s">
        <v>324</v>
      </c>
      <c r="B17" s="459">
        <v>200</v>
      </c>
      <c r="C17" s="93">
        <v>32.99</v>
      </c>
      <c r="D17" s="92">
        <v>167.01</v>
      </c>
      <c r="E17" s="92">
        <v>32.99</v>
      </c>
      <c r="F17" s="92">
        <v>-134.01999999999998</v>
      </c>
      <c r="G17" s="75"/>
    </row>
    <row r="18" spans="1:11" s="386" customFormat="1" ht="15.75" thickBot="1" x14ac:dyDescent="0.3">
      <c r="A18" s="98" t="s">
        <v>337</v>
      </c>
      <c r="B18" s="94"/>
      <c r="C18" s="94"/>
      <c r="D18" s="94"/>
      <c r="E18" s="94"/>
      <c r="F18" s="95">
        <v>0</v>
      </c>
      <c r="G18" s="391"/>
      <c r="H18" s="97"/>
      <c r="I18" s="97"/>
      <c r="J18" s="97"/>
      <c r="K18" s="97"/>
    </row>
    <row r="19" spans="1:11" x14ac:dyDescent="0.25">
      <c r="A19" s="78" t="s">
        <v>338</v>
      </c>
      <c r="B19" s="118">
        <v>0</v>
      </c>
      <c r="C19" s="88">
        <v>0</v>
      </c>
      <c r="D19" s="82">
        <v>0</v>
      </c>
      <c r="E19" s="82">
        <v>0</v>
      </c>
      <c r="F19" s="82">
        <v>0</v>
      </c>
      <c r="G19" s="75"/>
    </row>
    <row r="20" spans="1:11" x14ac:dyDescent="0.25">
      <c r="A20" s="78" t="s">
        <v>339</v>
      </c>
      <c r="B20" s="118">
        <v>500</v>
      </c>
      <c r="C20" s="88">
        <v>500</v>
      </c>
      <c r="D20" s="82">
        <v>500</v>
      </c>
      <c r="E20" s="82">
        <v>500</v>
      </c>
      <c r="F20" s="82">
        <v>0</v>
      </c>
      <c r="G20" s="75"/>
    </row>
    <row r="21" spans="1:11" ht="15.75" thickBot="1" x14ac:dyDescent="0.3">
      <c r="A21" s="78" t="s">
        <v>340</v>
      </c>
      <c r="B21" s="118">
        <v>0</v>
      </c>
      <c r="C21" s="88">
        <v>0</v>
      </c>
      <c r="D21" s="82">
        <v>0</v>
      </c>
      <c r="E21" s="82">
        <v>0</v>
      </c>
      <c r="F21" s="82">
        <v>0</v>
      </c>
      <c r="G21" s="75"/>
    </row>
    <row r="22" spans="1:11" ht="15.75" thickBot="1" x14ac:dyDescent="0.3">
      <c r="A22" s="91" t="s">
        <v>324</v>
      </c>
      <c r="B22" s="459">
        <v>500</v>
      </c>
      <c r="C22" s="93">
        <v>500</v>
      </c>
      <c r="D22" s="92">
        <v>500</v>
      </c>
      <c r="E22" s="92">
        <v>500</v>
      </c>
      <c r="F22" s="92">
        <v>0</v>
      </c>
      <c r="G22" s="75"/>
    </row>
    <row r="23" spans="1:11" s="386" customFormat="1" ht="15.75" thickBot="1" x14ac:dyDescent="0.3">
      <c r="A23" s="98" t="s">
        <v>341</v>
      </c>
      <c r="B23" s="94"/>
      <c r="C23" s="94"/>
      <c r="D23" s="94"/>
      <c r="E23" s="94"/>
      <c r="F23" s="95">
        <v>0</v>
      </c>
      <c r="G23" s="391"/>
      <c r="H23" s="97"/>
      <c r="I23" s="97"/>
      <c r="J23" s="97"/>
      <c r="K23" s="97"/>
    </row>
    <row r="24" spans="1:11" ht="15.75" thickBot="1" x14ac:dyDescent="0.3">
      <c r="A24" s="80" t="s">
        <v>342</v>
      </c>
      <c r="B24" s="118">
        <v>300</v>
      </c>
      <c r="C24" s="88">
        <v>300</v>
      </c>
      <c r="D24" s="82">
        <v>148.75</v>
      </c>
      <c r="E24" s="82"/>
      <c r="F24" s="82">
        <v>151.25</v>
      </c>
      <c r="G24" s="75"/>
    </row>
    <row r="25" spans="1:11" s="386" customFormat="1" ht="15.75" thickBot="1" x14ac:dyDescent="0.3">
      <c r="A25" s="98" t="s">
        <v>343</v>
      </c>
      <c r="B25" s="94"/>
      <c r="C25" s="94"/>
      <c r="D25" s="94"/>
      <c r="E25" s="94"/>
      <c r="F25" s="95">
        <v>0</v>
      </c>
      <c r="G25" s="391"/>
      <c r="H25" s="97"/>
      <c r="I25" s="97"/>
      <c r="J25" s="97"/>
      <c r="K25" s="97"/>
    </row>
    <row r="26" spans="1:11" x14ac:dyDescent="0.25">
      <c r="A26" s="78" t="s">
        <v>344</v>
      </c>
      <c r="B26" s="118">
        <v>2500</v>
      </c>
      <c r="C26" s="88">
        <v>2500</v>
      </c>
      <c r="D26" s="82">
        <v>703.1099999999999</v>
      </c>
      <c r="E26" s="82">
        <v>2500</v>
      </c>
      <c r="F26" s="82">
        <v>1796.89</v>
      </c>
      <c r="G26" s="75"/>
    </row>
    <row r="27" spans="1:11" x14ac:dyDescent="0.25">
      <c r="A27" s="78" t="s">
        <v>345</v>
      </c>
      <c r="B27" s="118">
        <v>7000</v>
      </c>
      <c r="C27" s="88">
        <v>7000</v>
      </c>
      <c r="D27" s="82">
        <v>3837.7700000000004</v>
      </c>
      <c r="E27" s="82">
        <v>7000</v>
      </c>
      <c r="F27" s="82">
        <v>-3837.7700000000004</v>
      </c>
      <c r="G27" s="75"/>
    </row>
    <row r="28" spans="1:11" ht="15.75" thickBot="1" x14ac:dyDescent="0.3">
      <c r="A28" s="78" t="s">
        <v>346</v>
      </c>
      <c r="B28" s="118">
        <v>2500</v>
      </c>
      <c r="C28" s="88">
        <v>2500</v>
      </c>
      <c r="D28" s="82">
        <v>1456.2</v>
      </c>
      <c r="E28" s="82">
        <v>2500</v>
      </c>
      <c r="F28" s="82">
        <v>-1456.2</v>
      </c>
      <c r="G28" s="75"/>
    </row>
    <row r="29" spans="1:11" ht="15.75" thickBot="1" x14ac:dyDescent="0.3">
      <c r="A29" s="91" t="s">
        <v>324</v>
      </c>
      <c r="B29" s="459">
        <v>12000</v>
      </c>
      <c r="C29" s="93">
        <v>12000</v>
      </c>
      <c r="D29" s="92">
        <v>5997.08</v>
      </c>
      <c r="E29" s="92">
        <v>12000</v>
      </c>
      <c r="F29" s="92">
        <v>-3497.0800000000004</v>
      </c>
      <c r="G29" s="75"/>
    </row>
    <row r="30" spans="1:11" s="386" customFormat="1" ht="15.75" thickBot="1" x14ac:dyDescent="0.3">
      <c r="A30" s="98" t="s">
        <v>347</v>
      </c>
      <c r="B30" s="94"/>
      <c r="C30" s="94"/>
      <c r="D30" s="94"/>
      <c r="E30" s="94"/>
      <c r="F30" s="95">
        <v>0</v>
      </c>
      <c r="G30" s="391"/>
      <c r="H30" s="97"/>
      <c r="I30" s="97"/>
      <c r="J30" s="97"/>
      <c r="K30" s="97"/>
    </row>
    <row r="31" spans="1:11" x14ac:dyDescent="0.25">
      <c r="A31" s="78" t="s">
        <v>348</v>
      </c>
      <c r="B31" s="118">
        <v>2000</v>
      </c>
      <c r="C31" s="88">
        <v>2000</v>
      </c>
      <c r="D31" s="82">
        <v>410.55</v>
      </c>
      <c r="E31" s="82">
        <v>0</v>
      </c>
      <c r="F31" s="82">
        <v>1589.45</v>
      </c>
      <c r="G31" s="75"/>
    </row>
    <row r="32" spans="1:11" x14ac:dyDescent="0.25">
      <c r="A32" s="78" t="s">
        <v>349</v>
      </c>
      <c r="B32" s="118">
        <v>1000</v>
      </c>
      <c r="C32" s="88">
        <v>1000</v>
      </c>
      <c r="D32" s="82">
        <v>392.99</v>
      </c>
      <c r="E32" s="82">
        <v>0</v>
      </c>
      <c r="F32" s="82">
        <v>607.01</v>
      </c>
      <c r="G32" s="75"/>
    </row>
    <row r="33" spans="1:11" x14ac:dyDescent="0.25">
      <c r="A33" s="78" t="s">
        <v>350</v>
      </c>
      <c r="B33" s="118">
        <v>-400</v>
      </c>
      <c r="C33" s="88">
        <v>-400</v>
      </c>
      <c r="D33" s="82">
        <v>0</v>
      </c>
      <c r="E33" s="82">
        <v>0</v>
      </c>
      <c r="F33" s="82">
        <v>-400</v>
      </c>
      <c r="G33" s="75"/>
    </row>
    <row r="34" spans="1:11" x14ac:dyDescent="0.25">
      <c r="A34" s="78" t="s">
        <v>375</v>
      </c>
      <c r="B34" s="118">
        <v>1000</v>
      </c>
      <c r="C34" s="88">
        <v>1000</v>
      </c>
      <c r="D34" s="82">
        <v>-1000</v>
      </c>
      <c r="E34" s="82">
        <v>0</v>
      </c>
      <c r="F34" s="82">
        <v>2000</v>
      </c>
      <c r="G34" s="75"/>
    </row>
    <row r="35" spans="1:11" x14ac:dyDescent="0.25">
      <c r="A35" s="78" t="s">
        <v>351</v>
      </c>
      <c r="B35" s="118">
        <v>2000</v>
      </c>
      <c r="C35" s="88">
        <v>2000</v>
      </c>
      <c r="D35" s="82">
        <v>660.02</v>
      </c>
      <c r="E35" s="82">
        <v>250</v>
      </c>
      <c r="F35" s="82">
        <v>1089.98</v>
      </c>
      <c r="G35" s="75"/>
    </row>
    <row r="36" spans="1:11" x14ac:dyDescent="0.25">
      <c r="A36" s="78" t="s">
        <v>352</v>
      </c>
      <c r="B36" s="118">
        <v>700</v>
      </c>
      <c r="C36" s="88">
        <v>700</v>
      </c>
      <c r="D36" s="82">
        <v>1000</v>
      </c>
      <c r="E36" s="82">
        <v>0</v>
      </c>
      <c r="F36" s="82">
        <v>-300</v>
      </c>
      <c r="G36" s="75"/>
    </row>
    <row r="37" spans="1:11" x14ac:dyDescent="0.25">
      <c r="A37" s="78" t="s">
        <v>353</v>
      </c>
      <c r="B37" s="118">
        <v>14000</v>
      </c>
      <c r="C37" s="88">
        <v>14000</v>
      </c>
      <c r="D37" s="82">
        <v>0</v>
      </c>
      <c r="E37" s="82">
        <v>330</v>
      </c>
      <c r="F37" s="82">
        <v>13670</v>
      </c>
      <c r="G37" s="75"/>
    </row>
    <row r="38" spans="1:11" ht="15.75" thickBot="1" x14ac:dyDescent="0.3">
      <c r="A38" s="78" t="s">
        <v>354</v>
      </c>
      <c r="B38" s="118">
        <v>2000</v>
      </c>
      <c r="C38" s="88">
        <v>2000</v>
      </c>
      <c r="D38" s="82">
        <v>700</v>
      </c>
      <c r="E38" s="82">
        <v>2150</v>
      </c>
      <c r="F38" s="82">
        <v>-850</v>
      </c>
      <c r="G38" s="75"/>
    </row>
    <row r="39" spans="1:11" ht="15.75" thickBot="1" x14ac:dyDescent="0.3">
      <c r="A39" s="91" t="s">
        <v>324</v>
      </c>
      <c r="B39" s="459">
        <v>22300</v>
      </c>
      <c r="C39" s="93">
        <v>22300</v>
      </c>
      <c r="D39" s="92">
        <v>2163.56</v>
      </c>
      <c r="E39" s="92">
        <v>2730</v>
      </c>
      <c r="F39" s="92">
        <v>17406.440000000002</v>
      </c>
      <c r="G39" s="75"/>
    </row>
    <row r="40" spans="1:11" s="386" customFormat="1" ht="15.75" thickBot="1" x14ac:dyDescent="0.3">
      <c r="A40" s="98" t="s">
        <v>534</v>
      </c>
      <c r="B40" s="94"/>
      <c r="C40" s="94"/>
      <c r="D40" s="94"/>
      <c r="E40" s="94"/>
      <c r="F40" s="95">
        <v>0</v>
      </c>
      <c r="G40" s="391"/>
      <c r="H40" s="97"/>
      <c r="I40" s="97"/>
      <c r="J40" s="97"/>
      <c r="K40" s="97"/>
    </row>
    <row r="41" spans="1:11" x14ac:dyDescent="0.25">
      <c r="A41" s="78" t="s">
        <v>535</v>
      </c>
      <c r="B41" s="118">
        <v>2000</v>
      </c>
      <c r="C41" s="88">
        <v>2000</v>
      </c>
      <c r="D41" s="82">
        <v>410.55</v>
      </c>
      <c r="E41" s="82">
        <v>0</v>
      </c>
      <c r="F41" s="82">
        <v>1589.45</v>
      </c>
      <c r="G41" s="75"/>
    </row>
    <row r="42" spans="1:11" ht="15.75" thickBot="1" x14ac:dyDescent="0.3">
      <c r="A42" s="78" t="s">
        <v>349</v>
      </c>
      <c r="B42" s="118">
        <v>500</v>
      </c>
      <c r="C42" s="88">
        <v>500</v>
      </c>
      <c r="D42" s="82">
        <v>392.99</v>
      </c>
      <c r="E42" s="82">
        <v>0</v>
      </c>
      <c r="F42" s="82">
        <v>107.00999999999999</v>
      </c>
      <c r="G42" s="75"/>
    </row>
    <row r="43" spans="1:11" ht="15.75" thickBot="1" x14ac:dyDescent="0.3">
      <c r="A43" s="91" t="s">
        <v>324</v>
      </c>
      <c r="B43" s="459">
        <v>2500</v>
      </c>
      <c r="C43" s="93">
        <v>2500</v>
      </c>
      <c r="D43" s="92">
        <v>4667.0999999999995</v>
      </c>
      <c r="E43" s="92">
        <v>5210</v>
      </c>
      <c r="F43" s="92">
        <v>31622.9</v>
      </c>
      <c r="G43" s="75"/>
    </row>
    <row r="44" spans="1:11" s="386" customFormat="1" ht="15.75" thickBot="1" x14ac:dyDescent="0.3">
      <c r="A44" s="98" t="s">
        <v>355</v>
      </c>
      <c r="B44" s="94"/>
      <c r="C44" s="94"/>
      <c r="D44" s="94"/>
      <c r="E44" s="94"/>
      <c r="F44" s="95">
        <v>0</v>
      </c>
      <c r="G44" s="391"/>
      <c r="H44" s="97"/>
      <c r="I44" s="97"/>
      <c r="J44" s="97"/>
      <c r="K44" s="97"/>
    </row>
    <row r="45" spans="1:11" x14ac:dyDescent="0.25">
      <c r="A45" s="99" t="s">
        <v>356</v>
      </c>
      <c r="B45" s="118">
        <v>1000</v>
      </c>
      <c r="C45" s="88">
        <v>1000</v>
      </c>
      <c r="D45" s="82">
        <v>0</v>
      </c>
      <c r="E45" s="82">
        <v>0</v>
      </c>
      <c r="F45" s="82">
        <v>1000</v>
      </c>
      <c r="G45" s="75"/>
    </row>
    <row r="46" spans="1:11" x14ac:dyDescent="0.25">
      <c r="A46" s="78" t="s">
        <v>323</v>
      </c>
      <c r="B46" s="118">
        <v>3000</v>
      </c>
      <c r="C46" s="88">
        <v>2000</v>
      </c>
      <c r="D46" s="82">
        <v>3492.74</v>
      </c>
      <c r="E46" s="82">
        <v>0</v>
      </c>
      <c r="F46" s="82">
        <v>-1492.7399999999998</v>
      </c>
      <c r="G46" s="75"/>
    </row>
    <row r="47" spans="1:11" x14ac:dyDescent="0.25">
      <c r="A47" s="78" t="s">
        <v>357</v>
      </c>
      <c r="B47" s="118">
        <v>500</v>
      </c>
      <c r="C47" s="88">
        <v>200</v>
      </c>
      <c r="D47" s="82">
        <v>27.99</v>
      </c>
      <c r="E47" s="82">
        <v>0</v>
      </c>
      <c r="F47" s="82">
        <v>172.01</v>
      </c>
      <c r="G47" s="75"/>
    </row>
    <row r="48" spans="1:11" ht="15.75" thickBot="1" x14ac:dyDescent="0.3">
      <c r="A48" s="78" t="s">
        <v>536</v>
      </c>
      <c r="B48" s="118">
        <v>3000</v>
      </c>
      <c r="C48" s="88">
        <v>2000</v>
      </c>
      <c r="D48" s="82">
        <v>0</v>
      </c>
      <c r="E48" s="82">
        <v>0</v>
      </c>
      <c r="F48" s="82">
        <v>2000</v>
      </c>
      <c r="G48" s="75"/>
    </row>
    <row r="49" spans="1:7" ht="15.75" thickBot="1" x14ac:dyDescent="0.3">
      <c r="A49" s="717" t="s">
        <v>324</v>
      </c>
      <c r="B49" s="662">
        <v>7500</v>
      </c>
      <c r="C49" s="716">
        <v>5200</v>
      </c>
      <c r="D49" s="87">
        <v>3520.7299999999996</v>
      </c>
      <c r="E49" s="87">
        <v>0</v>
      </c>
      <c r="F49" s="87">
        <v>1679.2700000000004</v>
      </c>
      <c r="G49" s="75"/>
    </row>
    <row r="50" spans="1:7" ht="15.75" thickBot="1" x14ac:dyDescent="0.3">
      <c r="A50" s="391"/>
      <c r="B50" s="120"/>
      <c r="C50" s="120"/>
      <c r="D50" s="83"/>
      <c r="E50" s="83"/>
      <c r="F50" s="83">
        <v>0</v>
      </c>
      <c r="G50" s="75"/>
    </row>
    <row r="51" spans="1:7" ht="17.25" thickTop="1" thickBot="1" x14ac:dyDescent="0.3">
      <c r="A51" s="100" t="s">
        <v>358</v>
      </c>
      <c r="B51" s="460">
        <v>45200</v>
      </c>
      <c r="C51" s="89">
        <v>45002.5</v>
      </c>
      <c r="D51" s="84">
        <v>15264.15</v>
      </c>
      <c r="E51" s="84"/>
      <c r="F51" s="84">
        <v>15008.350000000002</v>
      </c>
      <c r="G51" s="75"/>
    </row>
    <row r="52" spans="1:7" ht="15.75" thickTop="1" x14ac:dyDescent="0.25"/>
  </sheetData>
  <mergeCells count="1">
    <mergeCell ref="A1:F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workbookViewId="0">
      <selection activeCell="A3" sqref="A3"/>
    </sheetView>
  </sheetViews>
  <sheetFormatPr defaultColWidth="8.85546875" defaultRowHeight="15" x14ac:dyDescent="0.25"/>
  <cols>
    <col min="1" max="1" width="49.7109375" style="792" bestFit="1" customWidth="1"/>
    <col min="2" max="2" width="15" style="792" customWidth="1"/>
    <col min="3" max="16384" width="8.85546875" style="792"/>
  </cols>
  <sheetData>
    <row r="1" spans="1:3" ht="23.25" x14ac:dyDescent="0.35">
      <c r="A1" s="789" t="s">
        <v>635</v>
      </c>
      <c r="B1" s="790"/>
      <c r="C1" s="791"/>
    </row>
    <row r="2" spans="1:3" ht="15.75" x14ac:dyDescent="0.25">
      <c r="A2" s="793" t="s">
        <v>636</v>
      </c>
      <c r="B2" s="791"/>
      <c r="C2" s="791"/>
    </row>
    <row r="3" spans="1:3" ht="15.75" x14ac:dyDescent="0.25">
      <c r="A3" s="793"/>
      <c r="B3" s="791"/>
      <c r="C3" s="791"/>
    </row>
    <row r="4" spans="1:3" ht="15.75" x14ac:dyDescent="0.25">
      <c r="A4" s="794"/>
      <c r="B4" s="791"/>
      <c r="C4" s="791"/>
    </row>
    <row r="5" spans="1:3" ht="16.5" thickBot="1" x14ac:dyDescent="0.3">
      <c r="A5" s="795" t="s">
        <v>261</v>
      </c>
      <c r="B5" s="796" t="s">
        <v>424</v>
      </c>
      <c r="C5" s="791"/>
    </row>
    <row r="6" spans="1:3" ht="16.5" thickBot="1" x14ac:dyDescent="0.3">
      <c r="A6" s="797" t="s">
        <v>262</v>
      </c>
      <c r="B6" s="798">
        <v>258117</v>
      </c>
      <c r="C6" s="791"/>
    </row>
    <row r="7" spans="1:3" ht="16.5" thickBot="1" x14ac:dyDescent="0.3">
      <c r="A7" s="799" t="s">
        <v>637</v>
      </c>
      <c r="B7" s="800">
        <f>B6</f>
        <v>258117</v>
      </c>
      <c r="C7" s="791"/>
    </row>
    <row r="8" spans="1:3" x14ac:dyDescent="0.25">
      <c r="A8" s="848"/>
      <c r="B8" s="849"/>
      <c r="C8" s="791"/>
    </row>
    <row r="9" spans="1:3" ht="15.75" thickBot="1" x14ac:dyDescent="0.3">
      <c r="A9" s="850"/>
      <c r="B9" s="851"/>
      <c r="C9" s="791"/>
    </row>
    <row r="10" spans="1:3" ht="32.25" thickBot="1" x14ac:dyDescent="0.3">
      <c r="A10" s="795" t="s">
        <v>267</v>
      </c>
      <c r="B10" s="795" t="s">
        <v>638</v>
      </c>
      <c r="C10" s="791"/>
    </row>
    <row r="11" spans="1:3" ht="15.75" thickBot="1" x14ac:dyDescent="0.3">
      <c r="A11" s="848"/>
      <c r="B11" s="849"/>
      <c r="C11" s="791"/>
    </row>
    <row r="12" spans="1:3" ht="15.75" thickBot="1" x14ac:dyDescent="0.3">
      <c r="A12" s="801" t="s">
        <v>270</v>
      </c>
      <c r="B12" s="802"/>
      <c r="C12" s="791"/>
    </row>
    <row r="13" spans="1:3" x14ac:dyDescent="0.25">
      <c r="A13" s="803" t="s">
        <v>639</v>
      </c>
      <c r="B13" s="804">
        <v>24223.68</v>
      </c>
      <c r="C13" s="791"/>
    </row>
    <row r="14" spans="1:3" ht="15.75" thickBot="1" x14ac:dyDescent="0.3">
      <c r="A14" s="805" t="s">
        <v>381</v>
      </c>
      <c r="B14" s="806">
        <v>2399.1371808000004</v>
      </c>
      <c r="C14" s="791"/>
    </row>
    <row r="15" spans="1:3" ht="15.75" thickBot="1" x14ac:dyDescent="0.3">
      <c r="A15" s="807" t="s">
        <v>324</v>
      </c>
      <c r="B15" s="808">
        <f>SUM(B13:B14)</f>
        <v>26622.817180800001</v>
      </c>
      <c r="C15" s="791"/>
    </row>
    <row r="16" spans="1:3" ht="15.75" thickBot="1" x14ac:dyDescent="0.3">
      <c r="A16" s="848"/>
      <c r="B16" s="849"/>
      <c r="C16" s="809"/>
    </row>
    <row r="17" spans="1:3" ht="15.75" thickBot="1" x14ac:dyDescent="0.3">
      <c r="A17" s="801" t="s">
        <v>640</v>
      </c>
      <c r="B17" s="802"/>
      <c r="C17" s="791"/>
    </row>
    <row r="18" spans="1:3" x14ac:dyDescent="0.25">
      <c r="A18" s="810" t="s">
        <v>641</v>
      </c>
      <c r="B18" s="804">
        <v>5000</v>
      </c>
      <c r="C18" s="791"/>
    </row>
    <row r="19" spans="1:3" x14ac:dyDescent="0.25">
      <c r="A19" s="811" t="s">
        <v>642</v>
      </c>
      <c r="B19" s="806">
        <v>3000</v>
      </c>
      <c r="C19" s="791"/>
    </row>
    <row r="20" spans="1:3" x14ac:dyDescent="0.25">
      <c r="A20" s="811" t="s">
        <v>643</v>
      </c>
      <c r="B20" s="806">
        <v>3000</v>
      </c>
      <c r="C20" s="791"/>
    </row>
    <row r="21" spans="1:3" ht="15.75" thickBot="1" x14ac:dyDescent="0.3">
      <c r="A21" s="811" t="s">
        <v>644</v>
      </c>
      <c r="B21" s="806">
        <v>2000</v>
      </c>
      <c r="C21" s="791"/>
    </row>
    <row r="22" spans="1:3" ht="15.75" thickBot="1" x14ac:dyDescent="0.3">
      <c r="A22" s="812" t="s">
        <v>324</v>
      </c>
      <c r="B22" s="808">
        <f>SUM(B18:B21)</f>
        <v>13000</v>
      </c>
      <c r="C22" s="791"/>
    </row>
    <row r="23" spans="1:3" ht="15.75" thickBot="1" x14ac:dyDescent="0.3">
      <c r="A23" s="848"/>
      <c r="B23" s="849"/>
      <c r="C23" s="791"/>
    </row>
    <row r="24" spans="1:3" ht="15.75" thickBot="1" x14ac:dyDescent="0.3">
      <c r="A24" s="801" t="s">
        <v>645</v>
      </c>
      <c r="B24" s="802"/>
      <c r="C24" s="791"/>
    </row>
    <row r="25" spans="1:3" x14ac:dyDescent="0.25">
      <c r="A25" s="813" t="s">
        <v>646</v>
      </c>
      <c r="B25" s="814">
        <v>10000</v>
      </c>
      <c r="C25" s="791"/>
    </row>
    <row r="26" spans="1:3" x14ac:dyDescent="0.25">
      <c r="A26" s="815" t="s">
        <v>647</v>
      </c>
      <c r="B26" s="814">
        <v>27500</v>
      </c>
      <c r="C26" s="791"/>
    </row>
    <row r="27" spans="1:3" ht="15.75" thickBot="1" x14ac:dyDescent="0.3">
      <c r="A27" s="816"/>
      <c r="B27" s="817"/>
      <c r="C27" s="791"/>
    </row>
    <row r="28" spans="1:3" ht="15.75" thickBot="1" x14ac:dyDescent="0.3">
      <c r="A28" s="805" t="s">
        <v>324</v>
      </c>
      <c r="B28" s="817">
        <f>SUM(B25:B27)</f>
        <v>37500</v>
      </c>
      <c r="C28" s="791"/>
    </row>
    <row r="29" spans="1:3" ht="15.75" thickBot="1" x14ac:dyDescent="0.3">
      <c r="A29" s="848"/>
      <c r="B29" s="849"/>
      <c r="C29" s="791"/>
    </row>
    <row r="30" spans="1:3" ht="15.75" thickBot="1" x14ac:dyDescent="0.3">
      <c r="A30" s="801" t="s">
        <v>648</v>
      </c>
      <c r="B30" s="802"/>
      <c r="C30" s="791"/>
    </row>
    <row r="31" spans="1:3" x14ac:dyDescent="0.25">
      <c r="A31" s="818" t="s">
        <v>649</v>
      </c>
      <c r="B31" s="814">
        <v>500</v>
      </c>
      <c r="C31" s="791"/>
    </row>
    <row r="32" spans="1:3" ht="15.75" thickBot="1" x14ac:dyDescent="0.3">
      <c r="A32" s="819" t="s">
        <v>277</v>
      </c>
      <c r="B32" s="814">
        <v>500</v>
      </c>
      <c r="C32" s="791"/>
    </row>
    <row r="33" spans="1:3" ht="15.75" thickBot="1" x14ac:dyDescent="0.3">
      <c r="A33" s="812" t="s">
        <v>324</v>
      </c>
      <c r="B33" s="820">
        <f>SUM(B31:B32)</f>
        <v>1000</v>
      </c>
      <c r="C33" s="791"/>
    </row>
    <row r="34" spans="1:3" ht="15.75" thickBot="1" x14ac:dyDescent="0.3">
      <c r="A34" s="848"/>
      <c r="B34" s="849"/>
      <c r="C34" s="791"/>
    </row>
    <row r="35" spans="1:3" ht="15.75" thickBot="1" x14ac:dyDescent="0.3">
      <c r="A35" s="801" t="s">
        <v>650</v>
      </c>
      <c r="B35" s="802"/>
      <c r="C35" s="791"/>
    </row>
    <row r="36" spans="1:3" ht="15.75" thickBot="1" x14ac:dyDescent="0.3">
      <c r="A36" s="821" t="s">
        <v>651</v>
      </c>
      <c r="B36" s="814">
        <v>179151.14</v>
      </c>
      <c r="C36" s="791"/>
    </row>
    <row r="37" spans="1:3" ht="15.75" thickBot="1" x14ac:dyDescent="0.3">
      <c r="A37" s="822" t="s">
        <v>324</v>
      </c>
      <c r="B37" s="820">
        <f>SUM(B36:B36)</f>
        <v>179151.14</v>
      </c>
      <c r="C37" s="791"/>
    </row>
    <row r="38" spans="1:3" ht="15.75" thickBot="1" x14ac:dyDescent="0.3">
      <c r="A38" s="848"/>
      <c r="B38" s="849"/>
      <c r="C38" s="791"/>
    </row>
    <row r="39" spans="1:3" ht="17.25" thickTop="1" thickBot="1" x14ac:dyDescent="0.3">
      <c r="A39" s="823" t="s">
        <v>191</v>
      </c>
      <c r="B39" s="824">
        <f>SUM(B37,B33,B28,B22,B15)</f>
        <v>257273.9571808</v>
      </c>
      <c r="C39" s="791"/>
    </row>
    <row r="40" spans="1:3" ht="15.75" thickTop="1" x14ac:dyDescent="0.25">
      <c r="A40" s="791"/>
      <c r="B40" s="791"/>
      <c r="C40" s="791"/>
    </row>
    <row r="41" spans="1:3" x14ac:dyDescent="0.25">
      <c r="A41" s="791"/>
      <c r="B41" s="791"/>
      <c r="C41" s="791"/>
    </row>
    <row r="42" spans="1:3" ht="15.75" x14ac:dyDescent="0.25">
      <c r="A42" s="825"/>
      <c r="B42" s="794"/>
      <c r="C42" s="791"/>
    </row>
    <row r="43" spans="1:3" x14ac:dyDescent="0.25">
      <c r="A43" s="791"/>
      <c r="B43" s="791"/>
      <c r="C43" s="791"/>
    </row>
  </sheetData>
  <mergeCells count="8">
    <mergeCell ref="A34:B34"/>
    <mergeCell ref="A38:B38"/>
    <mergeCell ref="A8:B8"/>
    <mergeCell ref="A9:B9"/>
    <mergeCell ref="A11:B11"/>
    <mergeCell ref="A16:B16"/>
    <mergeCell ref="A23:B23"/>
    <mergeCell ref="A29:B29"/>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99d2dc1-af10-4521-90a8-bd34208739f5">XXPXWZJZY6FS-1540401536-173208</_dlc_DocId>
    <_dlc_DocIdUrl xmlns="099d2dc1-af10-4521-90a8-bd34208739f5">
      <Url>https://csuconcordia.sharepoint.com/teams/Finance/_layouts/15/DocIdRedir.aspx?ID=XXPXWZJZY6FS-1540401536-173208</Url>
      <Description>XXPXWZJZY6FS-1540401536-173208</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0A783E4CCAAB441AFB8DCBBCD421ED6" ma:contentTypeVersion="437" ma:contentTypeDescription="Create a new document." ma:contentTypeScope="" ma:versionID="083e126664d15e9ba3cef59c6a981ea6">
  <xsd:schema xmlns:xsd="http://www.w3.org/2001/XMLSchema" xmlns:xs="http://www.w3.org/2001/XMLSchema" xmlns:p="http://schemas.microsoft.com/office/2006/metadata/properties" xmlns:ns2="099d2dc1-af10-4521-90a8-bd34208739f5" xmlns:ns3="3d9e2e1f-6f30-4f66-9a82-a30fe8dd9ad2" targetNamespace="http://schemas.microsoft.com/office/2006/metadata/properties" ma:root="true" ma:fieldsID="ef42f45be0efdef74b51287d491a199f" ns2:_="" ns3:_="">
    <xsd:import namespace="099d2dc1-af10-4521-90a8-bd34208739f5"/>
    <xsd:import namespace="3d9e2e1f-6f30-4f66-9a82-a30fe8dd9ad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9d2dc1-af10-4521-90a8-bd34208739f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d9e2e1f-6f30-4f66-9a82-a30fe8dd9ad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36D29E-AE99-449A-B5A7-ACA5A430A43B}">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3d9e2e1f-6f30-4f66-9a82-a30fe8dd9ad2"/>
    <ds:schemaRef ds:uri="http://schemas.openxmlformats.org/package/2006/metadata/core-properties"/>
    <ds:schemaRef ds:uri="099d2dc1-af10-4521-90a8-bd34208739f5"/>
    <ds:schemaRef ds:uri="http://www.w3.org/XML/1998/namespace"/>
  </ds:schemaRefs>
</ds:datastoreItem>
</file>

<file path=customXml/itemProps2.xml><?xml version="1.0" encoding="utf-8"?>
<ds:datastoreItem xmlns:ds="http://schemas.openxmlformats.org/officeDocument/2006/customXml" ds:itemID="{AADD0938-F9AA-4C55-926C-7A20B9D70841}">
  <ds:schemaRefs>
    <ds:schemaRef ds:uri="http://schemas.microsoft.com/sharepoint/events"/>
  </ds:schemaRefs>
</ds:datastoreItem>
</file>

<file path=customXml/itemProps3.xml><?xml version="1.0" encoding="utf-8"?>
<ds:datastoreItem xmlns:ds="http://schemas.openxmlformats.org/officeDocument/2006/customXml" ds:itemID="{C49E5E42-2B69-4380-82B1-03B4CC56AC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9d2dc1-af10-4521-90a8-bd34208739f5"/>
    <ds:schemaRef ds:uri="3d9e2e1f-6f30-4f66-9a82-a30fe8dd9a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5E84C4C-D424-4B43-8FDA-4485402218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vt:i4>
      </vt:variant>
    </vt:vector>
  </HeadingPairs>
  <TitlesOfParts>
    <vt:vector size="18" baseType="lpstr">
      <vt:lpstr>Summary</vt:lpstr>
      <vt:lpstr>BUDGET 2019-2020- Detail</vt:lpstr>
      <vt:lpstr>Cumulative Results</vt:lpstr>
      <vt:lpstr>Telephone</vt:lpstr>
      <vt:lpstr>Advocacy Centre</vt:lpstr>
      <vt:lpstr>Academic Initiatives</vt:lpstr>
      <vt:lpstr>BIPOC Initiatives</vt:lpstr>
      <vt:lpstr>Campaigns</vt:lpstr>
      <vt:lpstr>Clubs</vt:lpstr>
      <vt:lpstr>Elections</vt:lpstr>
      <vt:lpstr>HOJO</vt:lpstr>
      <vt:lpstr>Legal Information Clinic</vt:lpstr>
      <vt:lpstr>Mindful Project</vt:lpstr>
      <vt:lpstr>Speaker Series</vt:lpstr>
      <vt:lpstr>Period</vt:lpstr>
      <vt:lpstr>PERIODS</vt:lpstr>
      <vt:lpstr>'BUDGET 2019-2020- Detail'!Print_Area</vt:lpstr>
      <vt:lpstr>'BUDGET 2019-2020- Detail'!Print_Titles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Viken Himidian</dc:creator>
  <cp:lastModifiedBy>Désirée Blizzard</cp:lastModifiedBy>
  <cp:lastPrinted>2020-02-08T00:10:42Z</cp:lastPrinted>
  <dcterms:created xsi:type="dcterms:W3CDTF">2017-07-19T17:55:19Z</dcterms:created>
  <dcterms:modified xsi:type="dcterms:W3CDTF">2020-03-04T21:38:24Z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0x01010050A783E4CCAAB441AFB8DCBBCD421ED6</vt:lpwstr>
  </property>
  <property fmtid="{D5CDD505-2E9C-101B-9397-08002B2CF9AE}" pid="3" name="Order">
    <vt:r8>8635800</vt:r8>
  </property>
  <property fmtid="{D5CDD505-2E9C-101B-9397-08002B2CF9AE}" pid="4" name="_dlc_DocIdItemGuid">
    <vt:lpwstr>f43357f0-8d62-4b12-a8b6-3eafc2ec639a</vt:lpwstr>
  </property>
</Properties>
</file>